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1" activeTab="0"/>
  </bookViews>
  <sheets>
    <sheet name="Ranking ofert" sheetId="1" r:id="rId1"/>
  </sheets>
  <definedNames>
    <definedName name="Excel_BuiltIn_Print_Titles" localSheetId="0">'Ranking ofert'!$A$2:$IS$3</definedName>
    <definedName name="_xlnm.Print_Titles" localSheetId="0">'Ranking ofert'!$2:$3</definedName>
  </definedNames>
  <calcPr fullCalcOnLoad="1"/>
</workbook>
</file>

<file path=xl/sharedStrings.xml><?xml version="1.0" encoding="utf-8"?>
<sst xmlns="http://schemas.openxmlformats.org/spreadsheetml/2006/main" count="302" uniqueCount="69">
  <si>
    <r>
      <t xml:space="preserve">Dotyczy postępowania o udzielenie zamówienia publicznego prowadzonym w trybie przetargu nieograniczonego </t>
    </r>
    <r>
      <rPr>
        <sz val="9"/>
        <rFont val="Arial"/>
        <family val="2"/>
      </rPr>
      <t xml:space="preserve">na dostawę  wyrobów medycznych na potrzeby Apteki Szpitalnej Szpitala Wojewódzkiego im. Kardynała Stefana Wyszyńskiego w Łomży, </t>
    </r>
    <r>
      <rPr>
        <sz val="9"/>
        <color indexed="18"/>
        <rFont val="Arial"/>
        <family val="2"/>
      </rPr>
      <t xml:space="preserve"> znak sprawy: ZT-SZP-226/01/64/2020.</t>
    </r>
  </si>
  <si>
    <t>PAKIET 1</t>
  </si>
  <si>
    <t>Jedna oferta niepodlegająca odrzuceniu</t>
  </si>
  <si>
    <t>Nr oferty</t>
  </si>
  <si>
    <t>Nazwa Wykonawcy</t>
  </si>
  <si>
    <t>Wartość oferty brutto</t>
  </si>
  <si>
    <t>Liczba punktów – Kryterium cena 60%</t>
  </si>
  <si>
    <t>Oferowany termin dostawy w dnia roboczych</t>
  </si>
  <si>
    <t>Liczba punktów – Kryterium termin dostawy 40%</t>
  </si>
  <si>
    <t>Łączna ilość punktów</t>
  </si>
  <si>
    <t>Fresenius Kabi Polska Sp. z o. o. 
Al. Jerozolimskie 134
02 – 305 Warszawa</t>
  </si>
  <si>
    <t>PAKIET 2</t>
  </si>
  <si>
    <t>PAKIET 13</t>
  </si>
  <si>
    <t>Salus International Sp. z o. o.
ul. Pułaskiego 9
40 - 273 Katowice</t>
  </si>
  <si>
    <t>Bialmed Sp. z o. o. 
ul. Kazimierzowska 46/48/35
02 – 546 Warszawa</t>
  </si>
  <si>
    <t>PAKIET 3</t>
  </si>
  <si>
    <t>PAKIET 4</t>
  </si>
  <si>
    <t>PAKIET 14</t>
  </si>
  <si>
    <t>Brak ofert</t>
  </si>
  <si>
    <t>PAKIET 5</t>
  </si>
  <si>
    <t>Toruńskie Zakłady Materiałów Opatrunkowych S.A.
ul. Żółkiewskiego 20/26
87 – 100 Toruń</t>
  </si>
  <si>
    <t>PAKIET 6</t>
  </si>
  <si>
    <t>ConvaTec Polska Sp. z o. o.
Al. Armii Ludowej 26
00 – 609 Warszawa</t>
  </si>
  <si>
    <t>SKAMEX Sp. z ograniczoną odpowiedzialnością Spółka Jawna
ul. Częstochowska 38/52
93 – 121 Łódź</t>
  </si>
  <si>
    <t>PAKIET 7</t>
  </si>
  <si>
    <t>Centrala Farmaceutyczna Cefarm S. A. 
ul. Jana Kazimierza 16
01  248 Warszawa</t>
  </si>
  <si>
    <t>PAKIET 8</t>
  </si>
  <si>
    <t>MEDICUS Sp. z o. o. S.K.A.
ul. Browarowa 21
43 – 100 Tychy</t>
  </si>
  <si>
    <t>Zarys International 
Group Sp. z o.o. Sp. k.
ul. Pod Borem 18
41-808 Zabrze</t>
  </si>
  <si>
    <t>PAKIET 9</t>
  </si>
  <si>
    <t>PAKIET 10</t>
  </si>
  <si>
    <t>PAKIET 11</t>
  </si>
  <si>
    <t>PAKIET 12</t>
  </si>
  <si>
    <t>Przedsiębiorstwo Handlowo – Usługowe ANMAR Spółka z o. o. Sp. K.
ul. Strefowa 22
43 – 100 Tychy</t>
  </si>
  <si>
    <t>Aesculap Chifa Sp. z  o. o.
ul. Tysiąclecia 14
64 – 300 Nowy Tomyśl</t>
  </si>
  <si>
    <t>PAKIET 15</t>
  </si>
  <si>
    <t>Optotech Medical Sp. z o.o. Sp. K.
ul. Wimmera 67E
32-005 Niepołomice</t>
  </si>
  <si>
    <t>POLYMED POLSKA Sp. z o. o.
ul. Warszawska 320A
05 – 082 Stare Babice</t>
  </si>
  <si>
    <t>PAKIET 16</t>
  </si>
  <si>
    <t>INOV8 Sp. z o. o. Sp. Komandytowa
ul. Mińska 48 lok. 1U
03-808 Warszawa</t>
  </si>
  <si>
    <t>PAKIET 17</t>
  </si>
  <si>
    <t>PAKIET 18</t>
  </si>
  <si>
    <t>PAKIET 19</t>
  </si>
  <si>
    <t>BAUSCH Health Poland Sp. z o. o.
ul. Przemysłowa 2
35-959 Rzeszów</t>
  </si>
  <si>
    <t>PAKIET 20</t>
  </si>
  <si>
    <t>PAKIET 21</t>
  </si>
  <si>
    <t>Fresenius Kabi Polska Sp. z o. o.
Al. Jerozolimskie 134
02 – 305 Warszawa</t>
  </si>
  <si>
    <t>PAKIET 22</t>
  </si>
  <si>
    <t>PAKIET 23</t>
  </si>
  <si>
    <t>PAKIET 24</t>
  </si>
  <si>
    <t>PAKIET 25</t>
  </si>
  <si>
    <t>Baxter polska Sp. z o. o.
ul. Kruczkowskiego 8
00 – 380 Warszawa</t>
  </si>
  <si>
    <t>PAKIET 26</t>
  </si>
  <si>
    <t>Lohmann &amp; Rauscher polska Sp. z o. o.
ul. Moniuszki 14
95 – 200 Pabianice</t>
  </si>
  <si>
    <t>Paul Hartmann Polska Sp. z o. o.
ul. S. Żeromskiego 17
95 – 200 Pabianice</t>
  </si>
  <si>
    <t>PAKIET 27</t>
  </si>
  <si>
    <t>PAKIET 28</t>
  </si>
  <si>
    <t>Batist Medical Polska Sp. z o. o. 
ul. Kolista 25
40 – 486 Katowice</t>
  </si>
  <si>
    <t>Lubmedical Sp. z o. o. Sp. k.
ul. Anny Walentynowicz 34
20 – 328 LublinLubmedical Sp. z o. o. Sp. k.
ul. Anny Walentynowicz 34
20 – 328 Lublin</t>
  </si>
  <si>
    <t>NEOMED Barbara Stańczyk
ul. Kajki 18
05 – 501 Piaseczno</t>
  </si>
  <si>
    <t>PAKIET 29</t>
  </si>
  <si>
    <t>PAKIET 30</t>
  </si>
  <si>
    <t>PAKIET 31</t>
  </si>
  <si>
    <t>PAKIET 32</t>
  </si>
  <si>
    <t>PAKIET 33</t>
  </si>
  <si>
    <t>PAKIET 34</t>
  </si>
  <si>
    <t>PAKIET 35</t>
  </si>
  <si>
    <t>Brak ofert niepodlegających odrzuceniu</t>
  </si>
  <si>
    <t>Załącznik nr 2  do Informacji o rozstrzygnięciu postepowania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</si>
</sst>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,&quot;zł &quot;;\-* #,##0.00,&quot;zł &quot;;\ * \-#&quot; zł &quot;;@\ "/>
    <numFmt numFmtId="165" formatCode="* #,##0.00,&quot;zł &quot;;\-* #,##0.00,&quot;zł &quot;;* \-#&quot; zł &quot;;@\ "/>
    <numFmt numFmtId="166" formatCode="#,##0.00\ [$zł-415];[Red]\-#,##0.00\ [$zł-415]"/>
    <numFmt numFmtId="167" formatCode="#,###.00"/>
  </numFmts>
  <fonts count="40"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5" fillId="0" borderId="0" applyBorder="0" applyProtection="0">
      <alignment/>
    </xf>
    <xf numFmtId="0" fontId="0" fillId="0" borderId="0">
      <alignment/>
      <protection/>
    </xf>
    <xf numFmtId="164" fontId="5" fillId="0" borderId="0" applyBorder="0" applyProtection="0">
      <alignment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46" applyNumberFormat="1" applyFont="1" applyFill="1" applyBorder="1" applyAlignment="1" applyProtection="1">
      <alignment horizontal="center" vertical="center" wrapText="1"/>
      <protection/>
    </xf>
    <xf numFmtId="0" fontId="4" fillId="33" borderId="10" xfId="44" applyNumberFormat="1" applyFont="1" applyFill="1" applyBorder="1" applyAlignment="1" applyProtection="1">
      <alignment horizontal="center" vertical="center" wrapText="1"/>
      <protection/>
    </xf>
    <xf numFmtId="0" fontId="1" fillId="33" borderId="10" xfId="46" applyNumberFormat="1" applyFont="1" applyFill="1" applyBorder="1" applyAlignment="1" applyProtection="1">
      <alignment horizontal="center" vertical="center"/>
      <protection/>
    </xf>
    <xf numFmtId="0" fontId="6" fillId="34" borderId="11" xfId="45" applyFont="1" applyFill="1" applyBorder="1" applyAlignment="1">
      <alignment horizontal="center" vertical="center" wrapText="1"/>
      <protection/>
    </xf>
    <xf numFmtId="166" fontId="4" fillId="34" borderId="10" xfId="0" applyNumberFormat="1" applyFont="1" applyFill="1" applyBorder="1" applyAlignment="1">
      <alignment horizontal="right" vertical="center"/>
    </xf>
    <xf numFmtId="2" fontId="1" fillId="34" borderId="10" xfId="46" applyNumberFormat="1" applyFont="1" applyFill="1" applyBorder="1" applyAlignment="1" applyProtection="1">
      <alignment horizontal="center" vertical="center"/>
      <protection/>
    </xf>
    <xf numFmtId="37" fontId="1" fillId="34" borderId="10" xfId="46" applyNumberFormat="1" applyFont="1" applyFill="1" applyBorder="1" applyAlignment="1" applyProtection="1">
      <alignment horizontal="center" vertical="center"/>
      <protection/>
    </xf>
    <xf numFmtId="167" fontId="1" fillId="34" borderId="10" xfId="0" applyNumberFormat="1" applyFont="1" applyFill="1" applyBorder="1" applyAlignment="1">
      <alignment horizontal="center" vertical="center"/>
    </xf>
    <xf numFmtId="0" fontId="1" fillId="34" borderId="11" xfId="45" applyFont="1" applyFill="1" applyBorder="1" applyAlignment="1">
      <alignment horizontal="center" vertical="center" wrapText="1"/>
      <protection/>
    </xf>
    <xf numFmtId="4" fontId="1" fillId="3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1" xfId="45" applyFont="1" applyFill="1" applyBorder="1" applyAlignment="1">
      <alignment horizontal="center" vertical="center" wrapText="1"/>
      <protection/>
    </xf>
    <xf numFmtId="166" fontId="4" fillId="0" borderId="10" xfId="0" applyNumberFormat="1" applyFont="1" applyFill="1" applyBorder="1" applyAlignment="1">
      <alignment horizontal="right" vertical="center"/>
    </xf>
    <xf numFmtId="2" fontId="1" fillId="0" borderId="10" xfId="46" applyNumberFormat="1" applyFont="1" applyFill="1" applyBorder="1" applyAlignment="1" applyProtection="1">
      <alignment horizontal="center" vertical="center"/>
      <protection/>
    </xf>
    <xf numFmtId="37" fontId="1" fillId="0" borderId="10" xfId="46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6" fillId="34" borderId="11" xfId="45" applyFont="1" applyFill="1" applyBorder="1" applyAlignment="1">
      <alignment horizontal="center" vertical="center" wrapText="1"/>
      <protection/>
    </xf>
    <xf numFmtId="0" fontId="1" fillId="2" borderId="11" xfId="45" applyFont="1" applyFill="1" applyBorder="1" applyAlignment="1">
      <alignment horizontal="center" vertical="center" wrapText="1"/>
      <protection/>
    </xf>
    <xf numFmtId="166" fontId="4" fillId="2" borderId="10" xfId="0" applyNumberFormat="1" applyFont="1" applyFill="1" applyBorder="1" applyAlignment="1">
      <alignment horizontal="right" vertical="center"/>
    </xf>
    <xf numFmtId="2" fontId="1" fillId="2" borderId="10" xfId="46" applyNumberFormat="1" applyFont="1" applyFill="1" applyBorder="1" applyAlignment="1" applyProtection="1">
      <alignment horizontal="center" vertical="center"/>
      <protection/>
    </xf>
    <xf numFmtId="37" fontId="1" fillId="2" borderId="10" xfId="46" applyNumberFormat="1" applyFont="1" applyFill="1" applyBorder="1" applyAlignment="1" applyProtection="1">
      <alignment horizontal="center" vertical="center"/>
      <protection/>
    </xf>
    <xf numFmtId="4" fontId="1" fillId="2" borderId="10" xfId="0" applyNumberFormat="1" applyFont="1" applyFill="1" applyBorder="1" applyAlignment="1">
      <alignment horizontal="center" vertical="center"/>
    </xf>
    <xf numFmtId="167" fontId="1" fillId="2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Excel Built-in Excel Built-in Excel Built-in Excel Built-in Excel Built-in Excel Built-in Excel Built-in TableStyleLight1" xfId="44"/>
    <cellStyle name="Excel Built-in Excel Built-in Excel Built-in TableStyleLight1" xfId="45"/>
    <cellStyle name="Excel Built-in TableStyleLight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33"/>
  <sheetViews>
    <sheetView tabSelected="1" zoomScaleSheetLayoutView="100" zoomScalePageLayoutView="0" workbookViewId="0" topLeftCell="A184">
      <selection activeCell="K192" sqref="K192"/>
    </sheetView>
  </sheetViews>
  <sheetFormatPr defaultColWidth="11.57421875" defaultRowHeight="12.75"/>
  <cols>
    <col min="1" max="1" width="2.28125" style="1" customWidth="1"/>
    <col min="2" max="2" width="8.140625" style="1" customWidth="1"/>
    <col min="3" max="3" width="27.57421875" style="1" customWidth="1"/>
    <col min="4" max="4" width="15.28125" style="1" customWidth="1"/>
    <col min="5" max="5" width="11.57421875" style="1" customWidth="1"/>
    <col min="6" max="6" width="10.7109375" style="1" customWidth="1"/>
    <col min="7" max="7" width="14.00390625" style="1" customWidth="1"/>
    <col min="8" max="8" width="11.57421875" style="1" customWidth="1"/>
    <col min="9" max="9" width="14.421875" style="1" customWidth="1"/>
    <col min="10" max="254" width="11.57421875" style="1" customWidth="1"/>
  </cols>
  <sheetData>
    <row r="1" ht="8.25" customHeight="1"/>
    <row r="2" spans="2:8" ht="43.5" customHeight="1">
      <c r="B2" s="26" t="s">
        <v>0</v>
      </c>
      <c r="C2" s="26"/>
      <c r="D2" s="26"/>
      <c r="E2" s="26"/>
      <c r="F2" s="26"/>
      <c r="G2" s="26"/>
      <c r="H2" s="26"/>
    </row>
    <row r="3" spans="2:8" ht="14.25" customHeight="1">
      <c r="B3" s="27" t="s">
        <v>68</v>
      </c>
      <c r="C3" s="27"/>
      <c r="D3" s="27"/>
      <c r="E3" s="27"/>
      <c r="F3" s="27"/>
      <c r="G3" s="27"/>
      <c r="H3" s="27"/>
    </row>
    <row r="5" spans="2:8" ht="12.75">
      <c r="B5" s="28" t="s">
        <v>1</v>
      </c>
      <c r="C5" s="28"/>
      <c r="D5" s="28"/>
      <c r="E5" s="28"/>
      <c r="F5" s="28"/>
      <c r="G5" s="28"/>
      <c r="H5" s="28"/>
    </row>
    <row r="7" ht="12.75">
      <c r="B7" s="1" t="s">
        <v>2</v>
      </c>
    </row>
    <row r="8" spans="2:8" ht="58.5" customHeight="1">
      <c r="B8" s="2" t="s">
        <v>3</v>
      </c>
      <c r="C8" s="2" t="s">
        <v>4</v>
      </c>
      <c r="D8" s="2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2:8" ht="36">
      <c r="B9" s="4">
        <v>7</v>
      </c>
      <c r="C9" s="5" t="s">
        <v>10</v>
      </c>
      <c r="D9" s="6">
        <v>53206.65</v>
      </c>
      <c r="E9" s="7">
        <f>D9/D9*60*1</f>
        <v>60</v>
      </c>
      <c r="F9" s="8">
        <v>2</v>
      </c>
      <c r="G9" s="9">
        <v>40</v>
      </c>
      <c r="H9" s="9">
        <f>SUM(E9,G9)</f>
        <v>100</v>
      </c>
    </row>
    <row r="12" spans="2:8" ht="12.75">
      <c r="B12" s="28" t="s">
        <v>11</v>
      </c>
      <c r="C12" s="28" t="s">
        <v>12</v>
      </c>
      <c r="D12" s="28"/>
      <c r="E12" s="28"/>
      <c r="F12" s="28"/>
      <c r="G12" s="28"/>
      <c r="H12" s="28"/>
    </row>
    <row r="14" spans="2:8" ht="60">
      <c r="B14" s="2" t="s">
        <v>3</v>
      </c>
      <c r="C14" s="2" t="s">
        <v>4</v>
      </c>
      <c r="D14" s="2" t="s">
        <v>5</v>
      </c>
      <c r="E14" s="3" t="s">
        <v>6</v>
      </c>
      <c r="F14" s="3" t="s">
        <v>7</v>
      </c>
      <c r="G14" s="3" t="s">
        <v>8</v>
      </c>
      <c r="H14" s="3" t="s">
        <v>9</v>
      </c>
    </row>
    <row r="15" spans="2:8" ht="36">
      <c r="B15" s="4">
        <v>16</v>
      </c>
      <c r="C15" s="10" t="s">
        <v>13</v>
      </c>
      <c r="D15" s="6">
        <v>108911.78</v>
      </c>
      <c r="E15" s="7">
        <f>D15/D15*60*1</f>
        <v>60</v>
      </c>
      <c r="F15" s="8">
        <v>2</v>
      </c>
      <c r="G15" s="11">
        <v>40</v>
      </c>
      <c r="H15" s="9">
        <f>SUM(E15,G15)</f>
        <v>100</v>
      </c>
    </row>
    <row r="16" spans="2:8" ht="36">
      <c r="B16" s="12">
        <v>21</v>
      </c>
      <c r="C16" s="13" t="s">
        <v>14</v>
      </c>
      <c r="D16" s="14">
        <v>109965.98</v>
      </c>
      <c r="E16" s="15">
        <f>D15/D16*60*1</f>
        <v>59.42480392572321</v>
      </c>
      <c r="F16" s="16">
        <v>2</v>
      </c>
      <c r="G16" s="17">
        <v>40</v>
      </c>
      <c r="H16" s="18">
        <f>SUM(E16,G16)</f>
        <v>99.42480392572321</v>
      </c>
    </row>
    <row r="19" spans="2:8" ht="12.75">
      <c r="B19" s="28" t="s">
        <v>15</v>
      </c>
      <c r="C19" s="28" t="s">
        <v>12</v>
      </c>
      <c r="D19" s="28"/>
      <c r="E19" s="28"/>
      <c r="F19" s="28"/>
      <c r="G19" s="28"/>
      <c r="H19" s="28"/>
    </row>
    <row r="21" spans="2:8" ht="60">
      <c r="B21" s="2" t="s">
        <v>3</v>
      </c>
      <c r="C21" s="2" t="s">
        <v>4</v>
      </c>
      <c r="D21" s="2" t="s">
        <v>5</v>
      </c>
      <c r="E21" s="3" t="s">
        <v>6</v>
      </c>
      <c r="F21" s="3" t="s">
        <v>7</v>
      </c>
      <c r="G21" s="3" t="s">
        <v>8</v>
      </c>
      <c r="H21" s="3" t="s">
        <v>9</v>
      </c>
    </row>
    <row r="22" spans="2:8" ht="36">
      <c r="B22" s="4">
        <v>16</v>
      </c>
      <c r="C22" s="13" t="s">
        <v>13</v>
      </c>
      <c r="D22" s="14">
        <v>59634.88</v>
      </c>
      <c r="E22" s="15">
        <f>D23/D22*60*1</f>
        <v>56.773888033312055</v>
      </c>
      <c r="F22" s="16">
        <v>2</v>
      </c>
      <c r="G22" s="17">
        <v>40</v>
      </c>
      <c r="H22" s="18">
        <f>SUM(E22,G22)</f>
        <v>96.77388803331206</v>
      </c>
    </row>
    <row r="23" spans="2:8" ht="36">
      <c r="B23" s="12">
        <v>21</v>
      </c>
      <c r="C23" s="10" t="s">
        <v>14</v>
      </c>
      <c r="D23" s="6">
        <v>56428.4</v>
      </c>
      <c r="E23" s="7">
        <f>D23/D23*60*1</f>
        <v>60</v>
      </c>
      <c r="F23" s="8">
        <v>2</v>
      </c>
      <c r="G23" s="11">
        <v>40</v>
      </c>
      <c r="H23" s="9">
        <f>SUM(E23,G23)</f>
        <v>100</v>
      </c>
    </row>
    <row r="26" spans="2:8" ht="12.75">
      <c r="B26" s="28" t="s">
        <v>16</v>
      </c>
      <c r="C26" s="28" t="s">
        <v>17</v>
      </c>
      <c r="D26" s="28"/>
      <c r="E26" s="28"/>
      <c r="F26" s="28"/>
      <c r="G26" s="28"/>
      <c r="H26" s="28"/>
    </row>
    <row r="28" ht="12.75">
      <c r="C28" s="1" t="s">
        <v>18</v>
      </c>
    </row>
    <row r="31" spans="2:8" ht="12.75">
      <c r="B31" s="28" t="s">
        <v>19</v>
      </c>
      <c r="C31" s="28"/>
      <c r="D31" s="28"/>
      <c r="E31" s="28"/>
      <c r="F31" s="28"/>
      <c r="G31" s="28"/>
      <c r="H31" s="28"/>
    </row>
    <row r="33" ht="12.75">
      <c r="B33" s="1" t="s">
        <v>2</v>
      </c>
    </row>
    <row r="34" spans="2:8" ht="60">
      <c r="B34" s="2" t="s">
        <v>3</v>
      </c>
      <c r="C34" s="2" t="s">
        <v>4</v>
      </c>
      <c r="D34" s="2" t="s">
        <v>5</v>
      </c>
      <c r="E34" s="3" t="s">
        <v>6</v>
      </c>
      <c r="F34" s="3" t="s">
        <v>7</v>
      </c>
      <c r="G34" s="3" t="s">
        <v>8</v>
      </c>
      <c r="H34" s="3" t="s">
        <v>9</v>
      </c>
    </row>
    <row r="35" spans="2:8" ht="48">
      <c r="B35" s="4">
        <v>14</v>
      </c>
      <c r="C35" s="10" t="s">
        <v>20</v>
      </c>
      <c r="D35" s="6">
        <v>84596.79</v>
      </c>
      <c r="E35" s="7">
        <f>D35/D35*60*1</f>
        <v>60</v>
      </c>
      <c r="F35" s="8">
        <v>2</v>
      </c>
      <c r="G35" s="9">
        <v>40</v>
      </c>
      <c r="H35" s="9">
        <f>SUM(E35,G35)</f>
        <v>100</v>
      </c>
    </row>
    <row r="38" spans="2:8" ht="12.75">
      <c r="B38" s="28" t="s">
        <v>21</v>
      </c>
      <c r="C38" s="28" t="s">
        <v>12</v>
      </c>
      <c r="D38" s="28"/>
      <c r="E38" s="28"/>
      <c r="F38" s="28"/>
      <c r="G38" s="28"/>
      <c r="H38" s="28"/>
    </row>
    <row r="40" spans="2:8" ht="60">
      <c r="B40" s="2" t="s">
        <v>3</v>
      </c>
      <c r="C40" s="2" t="s">
        <v>4</v>
      </c>
      <c r="D40" s="2" t="s">
        <v>5</v>
      </c>
      <c r="E40" s="3" t="s">
        <v>6</v>
      </c>
      <c r="F40" s="3" t="s">
        <v>7</v>
      </c>
      <c r="G40" s="3" t="s">
        <v>8</v>
      </c>
      <c r="H40" s="3" t="s">
        <v>9</v>
      </c>
    </row>
    <row r="41" spans="2:8" ht="36">
      <c r="B41" s="4">
        <v>2</v>
      </c>
      <c r="C41" s="10" t="s">
        <v>22</v>
      </c>
      <c r="D41" s="6">
        <v>12351.1</v>
      </c>
      <c r="E41" s="7">
        <f>D41/D41*60*1</f>
        <v>60</v>
      </c>
      <c r="F41" s="8">
        <v>2</v>
      </c>
      <c r="G41" s="11">
        <v>40</v>
      </c>
      <c r="H41" s="9">
        <f>SUM(E41,G41)</f>
        <v>100</v>
      </c>
    </row>
    <row r="42" spans="2:8" ht="60">
      <c r="B42" s="12">
        <v>5</v>
      </c>
      <c r="C42" s="13" t="s">
        <v>23</v>
      </c>
      <c r="D42" s="14">
        <v>12965.83</v>
      </c>
      <c r="E42" s="15">
        <f>D41/D42*60*1</f>
        <v>57.15530745042932</v>
      </c>
      <c r="F42" s="16">
        <v>2</v>
      </c>
      <c r="G42" s="17">
        <v>40</v>
      </c>
      <c r="H42" s="18">
        <f>SUM(E42,G42)</f>
        <v>97.15530745042932</v>
      </c>
    </row>
    <row r="45" spans="2:8" ht="12.75">
      <c r="B45" s="28" t="s">
        <v>24</v>
      </c>
      <c r="C45" s="28"/>
      <c r="D45" s="28"/>
      <c r="E45" s="28"/>
      <c r="F45" s="28"/>
      <c r="G45" s="28"/>
      <c r="H45" s="28"/>
    </row>
    <row r="47" ht="12.75">
      <c r="B47" s="1" t="s">
        <v>2</v>
      </c>
    </row>
    <row r="48" spans="2:8" ht="60">
      <c r="B48" s="2" t="s">
        <v>3</v>
      </c>
      <c r="C48" s="2" t="s">
        <v>4</v>
      </c>
      <c r="D48" s="2" t="s">
        <v>5</v>
      </c>
      <c r="E48" s="3" t="s">
        <v>6</v>
      </c>
      <c r="F48" s="3" t="s">
        <v>7</v>
      </c>
      <c r="G48" s="3" t="s">
        <v>8</v>
      </c>
      <c r="H48" s="3" t="s">
        <v>9</v>
      </c>
    </row>
    <row r="49" spans="2:8" ht="48">
      <c r="B49" s="4">
        <v>12</v>
      </c>
      <c r="C49" s="10" t="s">
        <v>25</v>
      </c>
      <c r="D49" s="6">
        <v>52220.7</v>
      </c>
      <c r="E49" s="7">
        <f>D49/D49*60*1</f>
        <v>60</v>
      </c>
      <c r="F49" s="8">
        <v>2</v>
      </c>
      <c r="G49" s="9">
        <v>40</v>
      </c>
      <c r="H49" s="9">
        <f>SUM(E49,G49)</f>
        <v>100</v>
      </c>
    </row>
    <row r="52" spans="2:8" ht="12.75">
      <c r="B52" s="28" t="s">
        <v>26</v>
      </c>
      <c r="C52" s="28" t="s">
        <v>12</v>
      </c>
      <c r="D52" s="28"/>
      <c r="E52" s="28"/>
      <c r="F52" s="28"/>
      <c r="G52" s="28"/>
      <c r="H52" s="28"/>
    </row>
    <row r="54" spans="2:8" ht="60">
      <c r="B54" s="2" t="s">
        <v>3</v>
      </c>
      <c r="C54" s="2" t="s">
        <v>4</v>
      </c>
      <c r="D54" s="2" t="s">
        <v>5</v>
      </c>
      <c r="E54" s="3" t="s">
        <v>6</v>
      </c>
      <c r="F54" s="3" t="s">
        <v>7</v>
      </c>
      <c r="G54" s="3" t="s">
        <v>8</v>
      </c>
      <c r="H54" s="3" t="s">
        <v>9</v>
      </c>
    </row>
    <row r="55" spans="2:8" ht="36">
      <c r="B55" s="4">
        <v>11</v>
      </c>
      <c r="C55" s="13" t="s">
        <v>27</v>
      </c>
      <c r="D55" s="14">
        <v>3045.6</v>
      </c>
      <c r="E55" s="15">
        <f>D56/D55*60*1</f>
        <v>41.75531914893617</v>
      </c>
      <c r="F55" s="16">
        <v>2</v>
      </c>
      <c r="G55" s="17">
        <v>40</v>
      </c>
      <c r="H55" s="18">
        <f>SUM(E55,G55)</f>
        <v>81.75531914893617</v>
      </c>
    </row>
    <row r="56" spans="2:8" ht="48">
      <c r="B56" s="12">
        <v>13</v>
      </c>
      <c r="C56" s="10" t="s">
        <v>28</v>
      </c>
      <c r="D56" s="6">
        <v>2119.5</v>
      </c>
      <c r="E56" s="7">
        <f>D56/D56*60*1</f>
        <v>60</v>
      </c>
      <c r="F56" s="8">
        <v>2</v>
      </c>
      <c r="G56" s="11">
        <v>40</v>
      </c>
      <c r="H56" s="9">
        <f>SUM(E56,G56)</f>
        <v>100</v>
      </c>
    </row>
    <row r="59" spans="2:8" ht="12.75">
      <c r="B59" s="28" t="s">
        <v>29</v>
      </c>
      <c r="C59" s="28"/>
      <c r="D59" s="28"/>
      <c r="E59" s="28"/>
      <c r="F59" s="28"/>
      <c r="G59" s="28"/>
      <c r="H59" s="28"/>
    </row>
    <row r="61" ht="12.75">
      <c r="B61" s="1" t="s">
        <v>2</v>
      </c>
    </row>
    <row r="62" spans="2:8" ht="60">
      <c r="B62" s="2" t="s">
        <v>3</v>
      </c>
      <c r="C62" s="2" t="s">
        <v>4</v>
      </c>
      <c r="D62" s="2" t="s">
        <v>5</v>
      </c>
      <c r="E62" s="3" t="s">
        <v>6</v>
      </c>
      <c r="F62" s="3" t="s">
        <v>7</v>
      </c>
      <c r="G62" s="3" t="s">
        <v>8</v>
      </c>
      <c r="H62" s="3" t="s">
        <v>9</v>
      </c>
    </row>
    <row r="63" spans="2:8" ht="36">
      <c r="B63" s="4">
        <v>11</v>
      </c>
      <c r="C63" s="10" t="s">
        <v>27</v>
      </c>
      <c r="D63" s="6">
        <v>1931.04</v>
      </c>
      <c r="E63" s="7">
        <f>D63/D63*60*1</f>
        <v>60</v>
      </c>
      <c r="F63" s="8">
        <v>2</v>
      </c>
      <c r="G63" s="9">
        <v>40</v>
      </c>
      <c r="H63" s="9">
        <f>SUM(E63,G63)</f>
        <v>100</v>
      </c>
    </row>
    <row r="66" spans="2:8" ht="12.75">
      <c r="B66" s="28" t="s">
        <v>30</v>
      </c>
      <c r="C66" s="28" t="s">
        <v>17</v>
      </c>
      <c r="D66" s="28"/>
      <c r="E66" s="28"/>
      <c r="F66" s="28"/>
      <c r="G66" s="28"/>
      <c r="H66" s="28"/>
    </row>
    <row r="68" ht="12.75">
      <c r="C68" s="1" t="s">
        <v>18</v>
      </c>
    </row>
    <row r="71" spans="2:8" ht="12.75">
      <c r="B71" s="28" t="s">
        <v>31</v>
      </c>
      <c r="C71" s="28" t="s">
        <v>12</v>
      </c>
      <c r="D71" s="28"/>
      <c r="E71" s="28"/>
      <c r="F71" s="28"/>
      <c r="G71" s="28"/>
      <c r="H71" s="28"/>
    </row>
    <row r="73" spans="2:8" ht="60">
      <c r="B73" s="2" t="s">
        <v>3</v>
      </c>
      <c r="C73" s="2" t="s">
        <v>4</v>
      </c>
      <c r="D73" s="2" t="s">
        <v>5</v>
      </c>
      <c r="E73" s="3" t="s">
        <v>6</v>
      </c>
      <c r="F73" s="3" t="s">
        <v>7</v>
      </c>
      <c r="G73" s="3" t="s">
        <v>8</v>
      </c>
      <c r="H73" s="3" t="s">
        <v>9</v>
      </c>
    </row>
    <row r="74" spans="2:8" ht="36">
      <c r="B74" s="4">
        <v>16</v>
      </c>
      <c r="C74" s="10" t="s">
        <v>13</v>
      </c>
      <c r="D74" s="6">
        <v>7185.15</v>
      </c>
      <c r="E74" s="7">
        <f>D74/D74*60*1</f>
        <v>60</v>
      </c>
      <c r="F74" s="8">
        <v>2</v>
      </c>
      <c r="G74" s="11">
        <v>40</v>
      </c>
      <c r="H74" s="9">
        <f>SUM(E74,G74)</f>
        <v>100</v>
      </c>
    </row>
    <row r="75" spans="2:8" ht="36">
      <c r="B75" s="12">
        <v>21</v>
      </c>
      <c r="C75" s="13" t="s">
        <v>14</v>
      </c>
      <c r="D75" s="14">
        <v>7202.16</v>
      </c>
      <c r="E75" s="15">
        <f>D74/D75*60*1</f>
        <v>59.85829251224633</v>
      </c>
      <c r="F75" s="16">
        <v>2</v>
      </c>
      <c r="G75" s="17">
        <v>40</v>
      </c>
      <c r="H75" s="18">
        <f>SUM(E75,G75)</f>
        <v>99.85829251224632</v>
      </c>
    </row>
    <row r="78" spans="2:8" ht="12.75">
      <c r="B78" s="28" t="s">
        <v>32</v>
      </c>
      <c r="C78" s="28"/>
      <c r="D78" s="28"/>
      <c r="E78" s="28"/>
      <c r="F78" s="28"/>
      <c r="G78" s="28"/>
      <c r="H78" s="28"/>
    </row>
    <row r="80" ht="12.75">
      <c r="B80" s="1" t="s">
        <v>2</v>
      </c>
    </row>
    <row r="81" spans="2:8" ht="60">
      <c r="B81" s="2" t="s">
        <v>3</v>
      </c>
      <c r="C81" s="2" t="s">
        <v>4</v>
      </c>
      <c r="D81" s="2" t="s">
        <v>5</v>
      </c>
      <c r="E81" s="3" t="s">
        <v>6</v>
      </c>
      <c r="F81" s="3" t="s">
        <v>7</v>
      </c>
      <c r="G81" s="3" t="s">
        <v>8</v>
      </c>
      <c r="H81" s="3" t="s">
        <v>9</v>
      </c>
    </row>
    <row r="82" spans="2:8" ht="60">
      <c r="B82" s="4">
        <v>10</v>
      </c>
      <c r="C82" s="10" t="s">
        <v>33</v>
      </c>
      <c r="D82" s="6">
        <v>10711.2</v>
      </c>
      <c r="E82" s="7">
        <f>D82/D82*60*1</f>
        <v>60</v>
      </c>
      <c r="F82" s="8">
        <v>2</v>
      </c>
      <c r="G82" s="9">
        <v>40</v>
      </c>
      <c r="H82" s="9">
        <f>SUM(E82,G82)</f>
        <v>100</v>
      </c>
    </row>
    <row r="85" spans="2:8" ht="12.75">
      <c r="B85" s="28" t="s">
        <v>12</v>
      </c>
      <c r="C85" s="28"/>
      <c r="D85" s="28"/>
      <c r="E85" s="28"/>
      <c r="F85" s="28"/>
      <c r="G85" s="28"/>
      <c r="H85" s="28"/>
    </row>
    <row r="87" ht="12.75">
      <c r="B87" s="1" t="s">
        <v>2</v>
      </c>
    </row>
    <row r="88" spans="2:8" ht="60">
      <c r="B88" s="2" t="s">
        <v>3</v>
      </c>
      <c r="C88" s="2" t="s">
        <v>4</v>
      </c>
      <c r="D88" s="2" t="s">
        <v>5</v>
      </c>
      <c r="E88" s="3" t="s">
        <v>6</v>
      </c>
      <c r="F88" s="3" t="s">
        <v>7</v>
      </c>
      <c r="G88" s="3" t="s">
        <v>8</v>
      </c>
      <c r="H88" s="3" t="s">
        <v>9</v>
      </c>
    </row>
    <row r="89" spans="2:8" ht="36">
      <c r="B89" s="4">
        <v>8</v>
      </c>
      <c r="C89" s="19" t="s">
        <v>34</v>
      </c>
      <c r="D89" s="6">
        <v>10216.8</v>
      </c>
      <c r="E89" s="7">
        <f>D89/D89*60*1</f>
        <v>60</v>
      </c>
      <c r="F89" s="8">
        <v>3</v>
      </c>
      <c r="G89" s="9">
        <v>20</v>
      </c>
      <c r="H89" s="9">
        <f>SUM(E89,G89)</f>
        <v>80</v>
      </c>
    </row>
    <row r="92" spans="2:8" ht="12.75">
      <c r="B92" s="28" t="s">
        <v>17</v>
      </c>
      <c r="C92" s="28" t="s">
        <v>17</v>
      </c>
      <c r="D92" s="28"/>
      <c r="E92" s="28"/>
      <c r="F92" s="28"/>
      <c r="G92" s="28"/>
      <c r="H92" s="28"/>
    </row>
    <row r="94" ht="12.75">
      <c r="C94" s="1" t="s">
        <v>18</v>
      </c>
    </row>
    <row r="97" spans="2:8" ht="12.75">
      <c r="B97" s="28" t="s">
        <v>35</v>
      </c>
      <c r="C97" s="28" t="s">
        <v>12</v>
      </c>
      <c r="D97" s="28"/>
      <c r="E97" s="28"/>
      <c r="F97" s="28"/>
      <c r="G97" s="28"/>
      <c r="H97" s="28"/>
    </row>
    <row r="99" spans="2:8" ht="60">
      <c r="B99" s="2" t="s">
        <v>3</v>
      </c>
      <c r="C99" s="2" t="s">
        <v>4</v>
      </c>
      <c r="D99" s="2" t="s">
        <v>5</v>
      </c>
      <c r="E99" s="3" t="s">
        <v>6</v>
      </c>
      <c r="F99" s="3" t="s">
        <v>7</v>
      </c>
      <c r="G99" s="3" t="s">
        <v>8</v>
      </c>
      <c r="H99" s="3" t="s">
        <v>9</v>
      </c>
    </row>
    <row r="100" spans="2:8" ht="36">
      <c r="B100" s="4">
        <v>1</v>
      </c>
      <c r="C100" s="13" t="s">
        <v>36</v>
      </c>
      <c r="D100" s="14">
        <v>864</v>
      </c>
      <c r="E100" s="15">
        <f>D101/D100*60*1</f>
        <v>58.5</v>
      </c>
      <c r="F100" s="16">
        <v>2</v>
      </c>
      <c r="G100" s="17">
        <v>40</v>
      </c>
      <c r="H100" s="18">
        <f>SUM(E100,G100)</f>
        <v>98.5</v>
      </c>
    </row>
    <row r="101" spans="2:8" ht="36">
      <c r="B101" s="12">
        <v>17</v>
      </c>
      <c r="C101" s="10" t="s">
        <v>37</v>
      </c>
      <c r="D101" s="6">
        <v>842.4</v>
      </c>
      <c r="E101" s="7">
        <f>D101/D101*60*1</f>
        <v>60</v>
      </c>
      <c r="F101" s="8">
        <v>1</v>
      </c>
      <c r="G101" s="11">
        <v>40</v>
      </c>
      <c r="H101" s="9">
        <f>SUM(E101,G101)</f>
        <v>100</v>
      </c>
    </row>
    <row r="104" spans="2:8" ht="12.75">
      <c r="B104" s="28" t="s">
        <v>38</v>
      </c>
      <c r="C104" s="28"/>
      <c r="D104" s="28"/>
      <c r="E104" s="28"/>
      <c r="F104" s="28"/>
      <c r="G104" s="28"/>
      <c r="H104" s="28"/>
    </row>
    <row r="106" ht="12.75">
      <c r="B106" s="1" t="s">
        <v>2</v>
      </c>
    </row>
    <row r="107" spans="2:8" ht="60">
      <c r="B107" s="2" t="s">
        <v>3</v>
      </c>
      <c r="C107" s="2" t="s">
        <v>4</v>
      </c>
      <c r="D107" s="2" t="s">
        <v>5</v>
      </c>
      <c r="E107" s="3" t="s">
        <v>6</v>
      </c>
      <c r="F107" s="3" t="s">
        <v>7</v>
      </c>
      <c r="G107" s="3" t="s">
        <v>8</v>
      </c>
      <c r="H107" s="3" t="s">
        <v>9</v>
      </c>
    </row>
    <row r="108" spans="2:8" ht="48">
      <c r="B108" s="4">
        <v>9</v>
      </c>
      <c r="C108" s="10" t="s">
        <v>39</v>
      </c>
      <c r="D108" s="6">
        <v>8910</v>
      </c>
      <c r="E108" s="7">
        <f>D108/D108*60*1</f>
        <v>60</v>
      </c>
      <c r="F108" s="8">
        <v>2</v>
      </c>
      <c r="G108" s="9">
        <v>40</v>
      </c>
      <c r="H108" s="9">
        <f>SUM(E108,G108)</f>
        <v>100</v>
      </c>
    </row>
    <row r="111" spans="2:8" ht="12.75">
      <c r="B111" s="28" t="s">
        <v>40</v>
      </c>
      <c r="C111" s="28" t="s">
        <v>17</v>
      </c>
      <c r="D111" s="28"/>
      <c r="E111" s="28"/>
      <c r="F111" s="28"/>
      <c r="G111" s="28"/>
      <c r="H111" s="28"/>
    </row>
    <row r="113" ht="12.75">
      <c r="C113" s="1" t="s">
        <v>18</v>
      </c>
    </row>
    <row r="116" spans="2:8" ht="12.75">
      <c r="B116" s="28" t="s">
        <v>41</v>
      </c>
      <c r="C116" s="28" t="s">
        <v>12</v>
      </c>
      <c r="D116" s="28"/>
      <c r="E116" s="28"/>
      <c r="F116" s="28"/>
      <c r="G116" s="28"/>
      <c r="H116" s="28"/>
    </row>
    <row r="118" spans="2:8" ht="60">
      <c r="B118" s="2" t="s">
        <v>3</v>
      </c>
      <c r="C118" s="2" t="s">
        <v>4</v>
      </c>
      <c r="D118" s="2" t="s">
        <v>5</v>
      </c>
      <c r="E118" s="3" t="s">
        <v>6</v>
      </c>
      <c r="F118" s="3" t="s">
        <v>7</v>
      </c>
      <c r="G118" s="3" t="s">
        <v>8</v>
      </c>
      <c r="H118" s="3" t="s">
        <v>9</v>
      </c>
    </row>
    <row r="119" spans="2:8" ht="60">
      <c r="B119" s="4">
        <v>5</v>
      </c>
      <c r="C119" s="20" t="s">
        <v>23</v>
      </c>
      <c r="D119" s="21">
        <v>13176</v>
      </c>
      <c r="E119" s="22">
        <f>D119/D119*100*60%</f>
        <v>60</v>
      </c>
      <c r="F119" s="23">
        <v>2</v>
      </c>
      <c r="G119" s="24">
        <v>40</v>
      </c>
      <c r="H119" s="25">
        <f>SUM(E119,G119)</f>
        <v>100</v>
      </c>
    </row>
    <row r="122" spans="2:8" ht="12.75">
      <c r="B122" s="28" t="s">
        <v>42</v>
      </c>
      <c r="C122" s="28" t="s">
        <v>12</v>
      </c>
      <c r="D122" s="28"/>
      <c r="E122" s="28"/>
      <c r="F122" s="28"/>
      <c r="G122" s="28"/>
      <c r="H122" s="28"/>
    </row>
    <row r="124" spans="2:8" ht="60">
      <c r="B124" s="2" t="s">
        <v>3</v>
      </c>
      <c r="C124" s="2" t="s">
        <v>4</v>
      </c>
      <c r="D124" s="2" t="s">
        <v>5</v>
      </c>
      <c r="E124" s="3" t="s">
        <v>6</v>
      </c>
      <c r="F124" s="3" t="s">
        <v>7</v>
      </c>
      <c r="G124" s="3" t="s">
        <v>8</v>
      </c>
      <c r="H124" s="3" t="s">
        <v>9</v>
      </c>
    </row>
    <row r="125" spans="2:8" ht="36">
      <c r="B125" s="4">
        <v>1</v>
      </c>
      <c r="C125" s="13" t="s">
        <v>36</v>
      </c>
      <c r="D125" s="14">
        <v>14094</v>
      </c>
      <c r="E125" s="15">
        <f>D127/D125*60*1</f>
        <v>52.758620689655174</v>
      </c>
      <c r="F125" s="16">
        <v>2</v>
      </c>
      <c r="G125" s="17">
        <v>40</v>
      </c>
      <c r="H125" s="18">
        <f>SUM(E125,G125)</f>
        <v>92.75862068965517</v>
      </c>
    </row>
    <row r="126" spans="2:8" ht="36">
      <c r="B126" s="12">
        <v>17</v>
      </c>
      <c r="C126" s="13" t="s">
        <v>37</v>
      </c>
      <c r="D126" s="14">
        <v>32400</v>
      </c>
      <c r="E126" s="15">
        <f>D127/D126*60*1</f>
        <v>22.95</v>
      </c>
      <c r="F126" s="16">
        <v>1</v>
      </c>
      <c r="G126" s="17">
        <v>40</v>
      </c>
      <c r="H126" s="18">
        <f>SUM(E126,G126)</f>
        <v>62.95</v>
      </c>
    </row>
    <row r="127" spans="2:8" ht="48">
      <c r="B127" s="12">
        <v>19</v>
      </c>
      <c r="C127" s="10" t="s">
        <v>43</v>
      </c>
      <c r="D127" s="6">
        <v>12393</v>
      </c>
      <c r="E127" s="7">
        <f>D127/D127*60*1</f>
        <v>60</v>
      </c>
      <c r="F127" s="8">
        <v>2</v>
      </c>
      <c r="G127" s="11">
        <v>40</v>
      </c>
      <c r="H127" s="9">
        <f>SUM(E127,G127)</f>
        <v>100</v>
      </c>
    </row>
    <row r="130" spans="2:8" ht="12.75">
      <c r="B130" s="28" t="s">
        <v>44</v>
      </c>
      <c r="C130" s="28"/>
      <c r="D130" s="28"/>
      <c r="E130" s="28"/>
      <c r="F130" s="28"/>
      <c r="G130" s="28"/>
      <c r="H130" s="28"/>
    </row>
    <row r="132" ht="12.75">
      <c r="B132" s="1" t="s">
        <v>2</v>
      </c>
    </row>
    <row r="133" spans="2:8" ht="60">
      <c r="B133" s="2" t="s">
        <v>3</v>
      </c>
      <c r="C133" s="2" t="s">
        <v>4</v>
      </c>
      <c r="D133" s="2" t="s">
        <v>5</v>
      </c>
      <c r="E133" s="3" t="s">
        <v>6</v>
      </c>
      <c r="F133" s="3" t="s">
        <v>7</v>
      </c>
      <c r="G133" s="3" t="s">
        <v>8</v>
      </c>
      <c r="H133" s="3" t="s">
        <v>9</v>
      </c>
    </row>
    <row r="134" spans="2:8" ht="60">
      <c r="B134" s="4">
        <v>5</v>
      </c>
      <c r="C134" s="10" t="s">
        <v>23</v>
      </c>
      <c r="D134" s="6">
        <v>185178.96</v>
      </c>
      <c r="E134" s="7">
        <f>D134/D134*60*1</f>
        <v>60</v>
      </c>
      <c r="F134" s="8">
        <v>2</v>
      </c>
      <c r="G134" s="9">
        <v>40</v>
      </c>
      <c r="H134" s="9">
        <f>SUM(E134,G134)</f>
        <v>100</v>
      </c>
    </row>
    <row r="137" spans="2:8" ht="12.75">
      <c r="B137" s="28" t="s">
        <v>45</v>
      </c>
      <c r="C137" s="28"/>
      <c r="D137" s="28"/>
      <c r="E137" s="28"/>
      <c r="F137" s="28"/>
      <c r="G137" s="28"/>
      <c r="H137" s="28"/>
    </row>
    <row r="139" ht="12.75">
      <c r="B139" s="1" t="s">
        <v>2</v>
      </c>
    </row>
    <row r="140" spans="2:8" ht="60">
      <c r="B140" s="2" t="s">
        <v>3</v>
      </c>
      <c r="C140" s="2" t="s">
        <v>4</v>
      </c>
      <c r="D140" s="2" t="s">
        <v>5</v>
      </c>
      <c r="E140" s="3" t="s">
        <v>6</v>
      </c>
      <c r="F140" s="3" t="s">
        <v>7</v>
      </c>
      <c r="G140" s="3" t="s">
        <v>8</v>
      </c>
      <c r="H140" s="3" t="s">
        <v>9</v>
      </c>
    </row>
    <row r="141" spans="2:8" ht="36">
      <c r="B141" s="4">
        <v>7</v>
      </c>
      <c r="C141" s="10" t="s">
        <v>46</v>
      </c>
      <c r="D141" s="6">
        <v>13662</v>
      </c>
      <c r="E141" s="7">
        <f>D141/D141*60*1</f>
        <v>60</v>
      </c>
      <c r="F141" s="8">
        <v>2</v>
      </c>
      <c r="G141" s="9">
        <v>40</v>
      </c>
      <c r="H141" s="9">
        <f>SUM(E141,G141)</f>
        <v>100</v>
      </c>
    </row>
    <row r="144" spans="2:8" ht="12.75">
      <c r="B144" s="28" t="s">
        <v>47</v>
      </c>
      <c r="C144" s="28" t="s">
        <v>12</v>
      </c>
      <c r="D144" s="28"/>
      <c r="E144" s="28"/>
      <c r="F144" s="28"/>
      <c r="G144" s="28"/>
      <c r="H144" s="28"/>
    </row>
    <row r="146" spans="2:8" ht="60">
      <c r="B146" s="2" t="s">
        <v>3</v>
      </c>
      <c r="C146" s="2" t="s">
        <v>4</v>
      </c>
      <c r="D146" s="2" t="s">
        <v>5</v>
      </c>
      <c r="E146" s="3" t="s">
        <v>6</v>
      </c>
      <c r="F146" s="3" t="s">
        <v>7</v>
      </c>
      <c r="G146" s="3" t="s">
        <v>8</v>
      </c>
      <c r="H146" s="3" t="s">
        <v>9</v>
      </c>
    </row>
    <row r="147" spans="2:8" ht="36">
      <c r="B147" s="4">
        <v>16</v>
      </c>
      <c r="C147" s="10" t="s">
        <v>13</v>
      </c>
      <c r="D147" s="6">
        <v>24135.84</v>
      </c>
      <c r="E147" s="7">
        <f>D147/D147*60*1</f>
        <v>60</v>
      </c>
      <c r="F147" s="8">
        <v>2</v>
      </c>
      <c r="G147" s="11">
        <v>40</v>
      </c>
      <c r="H147" s="9">
        <f>SUM(E147,G147)</f>
        <v>100</v>
      </c>
    </row>
    <row r="148" spans="2:8" ht="36">
      <c r="B148" s="12">
        <v>21</v>
      </c>
      <c r="C148" s="13" t="s">
        <v>14</v>
      </c>
      <c r="D148" s="14">
        <v>24354</v>
      </c>
      <c r="E148" s="15">
        <f>D147/D148*60*1</f>
        <v>59.46252771618626</v>
      </c>
      <c r="F148" s="16">
        <v>2</v>
      </c>
      <c r="G148" s="17">
        <v>40</v>
      </c>
      <c r="H148" s="18">
        <f>SUM(E148,G148)</f>
        <v>99.46252771618626</v>
      </c>
    </row>
    <row r="151" spans="2:8" ht="12.75">
      <c r="B151" s="28" t="s">
        <v>48</v>
      </c>
      <c r="C151" s="28" t="s">
        <v>17</v>
      </c>
      <c r="D151" s="28"/>
      <c r="E151" s="28"/>
      <c r="F151" s="28"/>
      <c r="G151" s="28"/>
      <c r="H151" s="28"/>
    </row>
    <row r="153" ht="12.75">
      <c r="C153" s="1" t="s">
        <v>18</v>
      </c>
    </row>
    <row r="156" spans="2:8" ht="12.75">
      <c r="B156" s="28" t="s">
        <v>49</v>
      </c>
      <c r="C156" s="28"/>
      <c r="D156" s="28"/>
      <c r="E156" s="28"/>
      <c r="F156" s="28"/>
      <c r="G156" s="28"/>
      <c r="H156" s="28"/>
    </row>
    <row r="158" ht="12.75">
      <c r="B158" s="1" t="s">
        <v>2</v>
      </c>
    </row>
    <row r="159" spans="2:8" ht="60">
      <c r="B159" s="2" t="s">
        <v>3</v>
      </c>
      <c r="C159" s="2" t="s">
        <v>4</v>
      </c>
      <c r="D159" s="2" t="s">
        <v>5</v>
      </c>
      <c r="E159" s="3" t="s">
        <v>6</v>
      </c>
      <c r="F159" s="3" t="s">
        <v>7</v>
      </c>
      <c r="G159" s="3" t="s">
        <v>8</v>
      </c>
      <c r="H159" s="3" t="s">
        <v>9</v>
      </c>
    </row>
    <row r="160" spans="2:8" ht="48">
      <c r="B160" s="4">
        <v>12</v>
      </c>
      <c r="C160" s="10" t="s">
        <v>25</v>
      </c>
      <c r="D160" s="6">
        <v>25369.2</v>
      </c>
      <c r="E160" s="7">
        <f>D160/D160*60*1</f>
        <v>60</v>
      </c>
      <c r="F160" s="8">
        <v>2</v>
      </c>
      <c r="G160" s="9">
        <v>40</v>
      </c>
      <c r="H160" s="9">
        <f>SUM(E160,G160)</f>
        <v>100</v>
      </c>
    </row>
    <row r="163" spans="2:8" ht="12.75">
      <c r="B163" s="28" t="s">
        <v>50</v>
      </c>
      <c r="C163" s="28"/>
      <c r="D163" s="28"/>
      <c r="E163" s="28"/>
      <c r="F163" s="28"/>
      <c r="G163" s="28"/>
      <c r="H163" s="28"/>
    </row>
    <row r="165" ht="12.75">
      <c r="B165" s="1" t="s">
        <v>2</v>
      </c>
    </row>
    <row r="166" spans="2:8" ht="60">
      <c r="B166" s="2" t="s">
        <v>3</v>
      </c>
      <c r="C166" s="2" t="s">
        <v>4</v>
      </c>
      <c r="D166" s="2" t="s">
        <v>5</v>
      </c>
      <c r="E166" s="3" t="s">
        <v>6</v>
      </c>
      <c r="F166" s="3" t="s">
        <v>7</v>
      </c>
      <c r="G166" s="3" t="s">
        <v>8</v>
      </c>
      <c r="H166" s="3" t="s">
        <v>9</v>
      </c>
    </row>
    <row r="167" spans="2:8" ht="36">
      <c r="B167" s="4">
        <v>4</v>
      </c>
      <c r="C167" s="10" t="s">
        <v>51</v>
      </c>
      <c r="D167" s="6">
        <v>34776</v>
      </c>
      <c r="E167" s="7">
        <f>D167/D167*60*1</f>
        <v>60</v>
      </c>
      <c r="F167" s="8">
        <v>3</v>
      </c>
      <c r="G167" s="9">
        <v>20</v>
      </c>
      <c r="H167" s="9">
        <f>SUM(E167,G167)</f>
        <v>80</v>
      </c>
    </row>
    <row r="170" spans="2:8" ht="12.75">
      <c r="B170" s="28" t="s">
        <v>52</v>
      </c>
      <c r="C170" s="28" t="s">
        <v>12</v>
      </c>
      <c r="D170" s="28"/>
      <c r="E170" s="28"/>
      <c r="F170" s="28"/>
      <c r="G170" s="28"/>
      <c r="H170" s="28"/>
    </row>
    <row r="172" spans="2:8" ht="60">
      <c r="B172" s="2" t="s">
        <v>3</v>
      </c>
      <c r="C172" s="2" t="s">
        <v>4</v>
      </c>
      <c r="D172" s="2" t="s">
        <v>5</v>
      </c>
      <c r="E172" s="3" t="s">
        <v>6</v>
      </c>
      <c r="F172" s="3" t="s">
        <v>7</v>
      </c>
      <c r="G172" s="3" t="s">
        <v>8</v>
      </c>
      <c r="H172" s="3" t="s">
        <v>9</v>
      </c>
    </row>
    <row r="173" spans="2:8" ht="36">
      <c r="B173" s="4">
        <v>2</v>
      </c>
      <c r="C173" s="10" t="s">
        <v>22</v>
      </c>
      <c r="D173" s="6">
        <v>1078.92</v>
      </c>
      <c r="E173" s="7">
        <f>D173/D173*60*1</f>
        <v>60</v>
      </c>
      <c r="F173" s="8">
        <v>2</v>
      </c>
      <c r="G173" s="11">
        <v>40</v>
      </c>
      <c r="H173" s="9">
        <f>SUM(E173,G173)</f>
        <v>100</v>
      </c>
    </row>
    <row r="174" spans="2:8" ht="48">
      <c r="B174" s="12">
        <v>18</v>
      </c>
      <c r="C174" s="13" t="s">
        <v>53</v>
      </c>
      <c r="D174" s="14">
        <v>1645.92</v>
      </c>
      <c r="E174" s="15">
        <f>D173/D174*60*1</f>
        <v>39.330708661417326</v>
      </c>
      <c r="F174" s="16">
        <v>2</v>
      </c>
      <c r="G174" s="17">
        <v>40</v>
      </c>
      <c r="H174" s="18">
        <f>SUM(E174,G174)</f>
        <v>79.33070866141733</v>
      </c>
    </row>
    <row r="175" spans="2:8" ht="36">
      <c r="B175" s="12">
        <v>20</v>
      </c>
      <c r="C175" s="13" t="s">
        <v>54</v>
      </c>
      <c r="D175" s="14">
        <v>1440.5</v>
      </c>
      <c r="E175" s="15">
        <f>D173/D175*60*1</f>
        <v>44.93939604304062</v>
      </c>
      <c r="F175" s="16">
        <v>2</v>
      </c>
      <c r="G175" s="17">
        <v>40</v>
      </c>
      <c r="H175" s="18">
        <f>SUM(E175,G175)</f>
        <v>84.93939604304062</v>
      </c>
    </row>
    <row r="178" spans="2:8" ht="12.75">
      <c r="B178" s="28" t="s">
        <v>55</v>
      </c>
      <c r="C178" s="28"/>
      <c r="D178" s="28"/>
      <c r="E178" s="28"/>
      <c r="F178" s="28"/>
      <c r="G178" s="28"/>
      <c r="H178" s="28"/>
    </row>
    <row r="180" ht="12.75">
      <c r="B180" s="1" t="s">
        <v>67</v>
      </c>
    </row>
    <row r="182" spans="2:8" ht="12.75">
      <c r="B182" s="28" t="s">
        <v>56</v>
      </c>
      <c r="C182" s="28" t="s">
        <v>12</v>
      </c>
      <c r="D182" s="28"/>
      <c r="E182" s="28"/>
      <c r="F182" s="28"/>
      <c r="G182" s="28"/>
      <c r="H182" s="28"/>
    </row>
    <row r="184" spans="2:8" ht="60">
      <c r="B184" s="2" t="s">
        <v>3</v>
      </c>
      <c r="C184" s="2" t="s">
        <v>4</v>
      </c>
      <c r="D184" s="2" t="s">
        <v>5</v>
      </c>
      <c r="E184" s="3" t="s">
        <v>6</v>
      </c>
      <c r="F184" s="3" t="s">
        <v>7</v>
      </c>
      <c r="G184" s="3" t="s">
        <v>8</v>
      </c>
      <c r="H184" s="3" t="s">
        <v>9</v>
      </c>
    </row>
    <row r="185" spans="2:8" ht="36">
      <c r="B185" s="4">
        <v>3</v>
      </c>
      <c r="C185" s="13" t="s">
        <v>57</v>
      </c>
      <c r="D185" s="14">
        <v>45360</v>
      </c>
      <c r="E185" s="15">
        <f>D187/D185*60*1</f>
        <v>43.885714285714286</v>
      </c>
      <c r="F185" s="16">
        <v>2</v>
      </c>
      <c r="G185" s="17">
        <v>40</v>
      </c>
      <c r="H185" s="18">
        <f>SUM(E185,G185)</f>
        <v>83.88571428571429</v>
      </c>
    </row>
    <row r="186" spans="2:8" ht="60">
      <c r="B186" s="4">
        <v>5</v>
      </c>
      <c r="C186" s="13" t="s">
        <v>23</v>
      </c>
      <c r="D186" s="14">
        <v>50544</v>
      </c>
      <c r="E186" s="15">
        <f>D187/D186*60*1</f>
        <v>39.38461538461539</v>
      </c>
      <c r="F186" s="16">
        <v>2</v>
      </c>
      <c r="G186" s="17">
        <v>40</v>
      </c>
      <c r="H186" s="18">
        <f>SUM(E186,G186)</f>
        <v>79.38461538461539</v>
      </c>
    </row>
    <row r="187" spans="2:8" ht="72">
      <c r="B187" s="4">
        <v>6</v>
      </c>
      <c r="C187" s="10" t="s">
        <v>58</v>
      </c>
      <c r="D187" s="6">
        <v>33177.6</v>
      </c>
      <c r="E187" s="7">
        <f>D187/D187*60*1</f>
        <v>60</v>
      </c>
      <c r="F187" s="8">
        <v>2</v>
      </c>
      <c r="G187" s="11">
        <v>40</v>
      </c>
      <c r="H187" s="9">
        <f>SUM(E187,G187)</f>
        <v>100</v>
      </c>
    </row>
    <row r="188" spans="2:8" ht="36">
      <c r="B188" s="12">
        <v>15</v>
      </c>
      <c r="C188" s="13" t="s">
        <v>59</v>
      </c>
      <c r="D188" s="14">
        <v>33436.8</v>
      </c>
      <c r="E188" s="15">
        <f>D187/D188*60*1</f>
        <v>59.534883720930225</v>
      </c>
      <c r="F188" s="16">
        <v>2</v>
      </c>
      <c r="G188" s="17">
        <v>40</v>
      </c>
      <c r="H188" s="18">
        <f>SUM(E188,G188)</f>
        <v>99.53488372093022</v>
      </c>
    </row>
    <row r="191" spans="2:8" ht="12.75">
      <c r="B191" s="28" t="s">
        <v>60</v>
      </c>
      <c r="C191" s="28" t="s">
        <v>12</v>
      </c>
      <c r="D191" s="28"/>
      <c r="E191" s="28"/>
      <c r="F191" s="28"/>
      <c r="G191" s="28"/>
      <c r="H191" s="28"/>
    </row>
    <row r="193" spans="2:8" ht="60">
      <c r="B193" s="2" t="s">
        <v>3</v>
      </c>
      <c r="C193" s="2" t="s">
        <v>4</v>
      </c>
      <c r="D193" s="2" t="s">
        <v>5</v>
      </c>
      <c r="E193" s="3" t="s">
        <v>6</v>
      </c>
      <c r="F193" s="3" t="s">
        <v>7</v>
      </c>
      <c r="G193" s="3" t="s">
        <v>8</v>
      </c>
      <c r="H193" s="3" t="s">
        <v>9</v>
      </c>
    </row>
    <row r="194" spans="2:8" ht="36">
      <c r="B194" s="4">
        <v>3</v>
      </c>
      <c r="C194" s="13" t="s">
        <v>57</v>
      </c>
      <c r="D194" s="14">
        <v>13230</v>
      </c>
      <c r="E194" s="15">
        <f>D198/D194*60*1</f>
        <v>53.87755102040816</v>
      </c>
      <c r="F194" s="16">
        <v>2</v>
      </c>
      <c r="G194" s="17">
        <v>40</v>
      </c>
      <c r="H194" s="18">
        <f>SUM(E194,G194)</f>
        <v>93.87755102040816</v>
      </c>
    </row>
    <row r="195" spans="2:8" ht="60">
      <c r="B195" s="4">
        <v>5</v>
      </c>
      <c r="C195" s="13" t="s">
        <v>23</v>
      </c>
      <c r="D195" s="14">
        <v>19440</v>
      </c>
      <c r="E195" s="15">
        <f>D198/D195*60*1</f>
        <v>36.66666666666667</v>
      </c>
      <c r="F195" s="16">
        <v>2</v>
      </c>
      <c r="G195" s="17">
        <v>40</v>
      </c>
      <c r="H195" s="18">
        <f>SUM(E195,G195)</f>
        <v>76.66666666666667</v>
      </c>
    </row>
    <row r="196" spans="2:8" ht="72">
      <c r="B196" s="4">
        <v>6</v>
      </c>
      <c r="C196" s="13" t="s">
        <v>58</v>
      </c>
      <c r="D196" s="14">
        <v>12312</v>
      </c>
      <c r="E196" s="15">
        <f>D198/D196*60*1</f>
        <v>57.89473684210526</v>
      </c>
      <c r="F196" s="16">
        <v>2</v>
      </c>
      <c r="G196" s="17">
        <v>40</v>
      </c>
      <c r="H196" s="18">
        <f>SUM(E196,G196)</f>
        <v>97.89473684210526</v>
      </c>
    </row>
    <row r="197" spans="2:8" ht="36">
      <c r="B197" s="12">
        <v>11</v>
      </c>
      <c r="C197" s="13" t="s">
        <v>27</v>
      </c>
      <c r="D197" s="14">
        <v>12366</v>
      </c>
      <c r="E197" s="15">
        <f>D198/D197*60*1</f>
        <v>57.64192139737992</v>
      </c>
      <c r="F197" s="16">
        <v>2</v>
      </c>
      <c r="G197" s="17">
        <v>40</v>
      </c>
      <c r="H197" s="18">
        <f>SUM(E197,G197)</f>
        <v>97.64192139737992</v>
      </c>
    </row>
    <row r="198" spans="2:8" ht="36">
      <c r="B198" s="12">
        <v>15</v>
      </c>
      <c r="C198" s="10" t="s">
        <v>59</v>
      </c>
      <c r="D198" s="6">
        <v>11880</v>
      </c>
      <c r="E198" s="7">
        <f>D198/D198*60*1</f>
        <v>60</v>
      </c>
      <c r="F198" s="8">
        <v>2</v>
      </c>
      <c r="G198" s="11">
        <v>40</v>
      </c>
      <c r="H198" s="9">
        <f>SUM(E198,G198)</f>
        <v>100</v>
      </c>
    </row>
    <row r="201" spans="2:8" ht="12.75">
      <c r="B201" s="28" t="s">
        <v>61</v>
      </c>
      <c r="C201" s="28" t="s">
        <v>12</v>
      </c>
      <c r="D201" s="28"/>
      <c r="E201" s="28"/>
      <c r="F201" s="28"/>
      <c r="G201" s="28"/>
      <c r="H201" s="28"/>
    </row>
    <row r="203" spans="2:8" ht="60">
      <c r="B203" s="2" t="s">
        <v>3</v>
      </c>
      <c r="C203" s="2" t="s">
        <v>4</v>
      </c>
      <c r="D203" s="2" t="s">
        <v>5</v>
      </c>
      <c r="E203" s="3" t="s">
        <v>6</v>
      </c>
      <c r="F203" s="3" t="s">
        <v>7</v>
      </c>
      <c r="G203" s="3" t="s">
        <v>8</v>
      </c>
      <c r="H203" s="3" t="s">
        <v>9</v>
      </c>
    </row>
    <row r="204" spans="2:8" ht="60">
      <c r="B204" s="4">
        <v>5</v>
      </c>
      <c r="C204" s="13" t="s">
        <v>23</v>
      </c>
      <c r="D204" s="14">
        <v>12495.6</v>
      </c>
      <c r="E204" s="15">
        <f>D205/D204*60*1</f>
        <v>59.764477095937764</v>
      </c>
      <c r="F204" s="16">
        <v>2</v>
      </c>
      <c r="G204" s="17">
        <v>40</v>
      </c>
      <c r="H204" s="18">
        <f>SUM(E204,G204)</f>
        <v>99.76447709593776</v>
      </c>
    </row>
    <row r="205" spans="2:8" ht="48">
      <c r="B205" s="12">
        <v>13</v>
      </c>
      <c r="C205" s="10" t="s">
        <v>28</v>
      </c>
      <c r="D205" s="6">
        <v>12446.55</v>
      </c>
      <c r="E205" s="7">
        <f>D205/D205*60*1</f>
        <v>60</v>
      </c>
      <c r="F205" s="8">
        <v>1</v>
      </c>
      <c r="G205" s="11">
        <v>40</v>
      </c>
      <c r="H205" s="9">
        <f>SUM(E205,G205)</f>
        <v>100</v>
      </c>
    </row>
    <row r="206" spans="2:8" ht="48">
      <c r="B206" s="12">
        <v>14</v>
      </c>
      <c r="C206" s="13" t="s">
        <v>20</v>
      </c>
      <c r="D206" s="14">
        <v>19866.6</v>
      </c>
      <c r="E206" s="15">
        <f>D205/D206*60*1</f>
        <v>37.5903778200598</v>
      </c>
      <c r="F206" s="16">
        <v>2</v>
      </c>
      <c r="G206" s="17">
        <v>40</v>
      </c>
      <c r="H206" s="18">
        <f>SUM(E206,G206)</f>
        <v>77.5903778200598</v>
      </c>
    </row>
    <row r="209" spans="2:8" ht="12.75">
      <c r="B209" s="28" t="s">
        <v>62</v>
      </c>
      <c r="C209" s="28" t="s">
        <v>17</v>
      </c>
      <c r="D209" s="28"/>
      <c r="E209" s="28"/>
      <c r="F209" s="28"/>
      <c r="G209" s="28"/>
      <c r="H209" s="28"/>
    </row>
    <row r="211" ht="12.75">
      <c r="C211" s="1" t="s">
        <v>18</v>
      </c>
    </row>
    <row r="214" spans="2:8" ht="12.75">
      <c r="B214" s="28" t="s">
        <v>63</v>
      </c>
      <c r="C214" s="28" t="s">
        <v>17</v>
      </c>
      <c r="D214" s="28"/>
      <c r="E214" s="28"/>
      <c r="F214" s="28"/>
      <c r="G214" s="28"/>
      <c r="H214" s="28"/>
    </row>
    <row r="216" ht="12.75">
      <c r="C216" s="1" t="s">
        <v>18</v>
      </c>
    </row>
    <row r="219" spans="2:8" ht="12.75">
      <c r="B219" s="28" t="s">
        <v>64</v>
      </c>
      <c r="C219" s="28" t="s">
        <v>17</v>
      </c>
      <c r="D219" s="28"/>
      <c r="E219" s="28"/>
      <c r="F219" s="28"/>
      <c r="G219" s="28"/>
      <c r="H219" s="28"/>
    </row>
    <row r="221" ht="12.75">
      <c r="C221" s="1" t="s">
        <v>18</v>
      </c>
    </row>
    <row r="224" spans="2:8" ht="12.75">
      <c r="B224" s="28" t="s">
        <v>65</v>
      </c>
      <c r="C224" s="28" t="s">
        <v>17</v>
      </c>
      <c r="D224" s="28"/>
      <c r="E224" s="28"/>
      <c r="F224" s="28"/>
      <c r="G224" s="28"/>
      <c r="H224" s="28"/>
    </row>
    <row r="226" ht="12.75">
      <c r="C226" s="1" t="s">
        <v>18</v>
      </c>
    </row>
    <row r="229" spans="2:8" ht="12.75">
      <c r="B229" s="28" t="s">
        <v>66</v>
      </c>
      <c r="C229" s="28" t="s">
        <v>12</v>
      </c>
      <c r="D229" s="28"/>
      <c r="E229" s="28"/>
      <c r="F229" s="28"/>
      <c r="G229" s="28"/>
      <c r="H229" s="28"/>
    </row>
    <row r="231" spans="2:8" ht="60">
      <c r="B231" s="2" t="s">
        <v>3</v>
      </c>
      <c r="C231" s="2" t="s">
        <v>4</v>
      </c>
      <c r="D231" s="2" t="s">
        <v>5</v>
      </c>
      <c r="E231" s="3" t="s">
        <v>6</v>
      </c>
      <c r="F231" s="3" t="s">
        <v>7</v>
      </c>
      <c r="G231" s="3" t="s">
        <v>8</v>
      </c>
      <c r="H231" s="3" t="s">
        <v>9</v>
      </c>
    </row>
    <row r="232" spans="2:8" ht="36">
      <c r="B232" s="4">
        <v>2</v>
      </c>
      <c r="C232" s="10" t="s">
        <v>22</v>
      </c>
      <c r="D232" s="6">
        <v>97716.94</v>
      </c>
      <c r="E232" s="7">
        <f>D232/D232*60*1</f>
        <v>60</v>
      </c>
      <c r="F232" s="8">
        <v>2</v>
      </c>
      <c r="G232" s="11">
        <v>40</v>
      </c>
      <c r="H232" s="9">
        <f>SUM(E232,G232)</f>
        <v>100</v>
      </c>
    </row>
    <row r="233" spans="2:8" ht="60">
      <c r="B233" s="12">
        <v>5</v>
      </c>
      <c r="C233" s="13" t="s">
        <v>23</v>
      </c>
      <c r="D233" s="14">
        <v>102700.22</v>
      </c>
      <c r="E233" s="15">
        <f>D232/D233*60*1</f>
        <v>57.08864499024442</v>
      </c>
      <c r="F233" s="16">
        <v>2</v>
      </c>
      <c r="G233" s="17">
        <v>40</v>
      </c>
      <c r="H233" s="18">
        <f>SUM(E233,G233)</f>
        <v>97.08864499024442</v>
      </c>
    </row>
  </sheetData>
  <sheetProtection selectLockedCells="1" selectUnlockedCells="1"/>
  <mergeCells count="37">
    <mergeCell ref="B229:H229"/>
    <mergeCell ref="B191:H191"/>
    <mergeCell ref="B201:H201"/>
    <mergeCell ref="B209:H209"/>
    <mergeCell ref="B214:H214"/>
    <mergeCell ref="B219:H219"/>
    <mergeCell ref="B224:H224"/>
    <mergeCell ref="B151:H151"/>
    <mergeCell ref="B156:H156"/>
    <mergeCell ref="B163:H163"/>
    <mergeCell ref="B170:H170"/>
    <mergeCell ref="B178:H178"/>
    <mergeCell ref="B182:H182"/>
    <mergeCell ref="B111:H111"/>
    <mergeCell ref="B116:H116"/>
    <mergeCell ref="B122:H122"/>
    <mergeCell ref="B130:H130"/>
    <mergeCell ref="B137:H137"/>
    <mergeCell ref="B144:H144"/>
    <mergeCell ref="B71:H71"/>
    <mergeCell ref="B78:H78"/>
    <mergeCell ref="B85:H85"/>
    <mergeCell ref="B92:H92"/>
    <mergeCell ref="B97:H97"/>
    <mergeCell ref="B104:H104"/>
    <mergeCell ref="B31:H31"/>
    <mergeCell ref="B38:H38"/>
    <mergeCell ref="B45:H45"/>
    <mergeCell ref="B52:H52"/>
    <mergeCell ref="B59:H59"/>
    <mergeCell ref="B66:H66"/>
    <mergeCell ref="B2:H2"/>
    <mergeCell ref="B3:H3"/>
    <mergeCell ref="B5:H5"/>
    <mergeCell ref="B12:H12"/>
    <mergeCell ref="B19:H19"/>
    <mergeCell ref="B26:H2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2"/>
  <headerFooter alignWithMargins="0">
    <oddHeader>&amp;C&amp;"Times New Roman,Normalny"&amp;12&amp;A</oddHeader>
    <oddFooter>&amp;C&amp;"Times New Roman,Normalny"&amp;12Strona &amp;P</oddFooter>
  </headerFooter>
  <rowBreaks count="6" manualBreakCount="6">
    <brk id="30" max="255" man="1"/>
    <brk id="119" max="255" man="1"/>
    <brk id="143" max="255" man="1"/>
    <brk id="167" max="255" man="1"/>
    <brk id="188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Wiszniewska Sylwia</cp:lastModifiedBy>
  <dcterms:modified xsi:type="dcterms:W3CDTF">2021-06-14T12:09:23Z</dcterms:modified>
  <cp:category/>
  <cp:version/>
  <cp:contentType/>
  <cp:contentStatus/>
</cp:coreProperties>
</file>