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mza-filesrv\szp$\2020 rok - Przetargi\2020 - _dostawy\6_ Jednorazówka - 2020\WYBÓR - V TURA\do ogłoszenia - wybor\"/>
    </mc:Choice>
  </mc:AlternateContent>
  <xr:revisionPtr revIDLastSave="0" documentId="13_ncr:1_{77143351-035C-4966-B0FD-BFE57B637D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33174157" localSheetId="0">Arkusz1!#REF!</definedName>
    <definedName name="_xlnm.Print_Area" localSheetId="0">Arkusz1!$A$1:$H$170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7" i="1" l="1"/>
  <c r="F167" i="1" s="1"/>
  <c r="C161" i="1"/>
  <c r="F161" i="1" s="1"/>
  <c r="C160" i="1"/>
  <c r="F160" i="1" s="1"/>
  <c r="C159" i="1"/>
  <c r="F159" i="1" s="1"/>
  <c r="C158" i="1"/>
  <c r="F158" i="1" s="1"/>
  <c r="C152" i="1"/>
  <c r="F152" i="1" s="1"/>
  <c r="C146" i="1"/>
  <c r="F146" i="1" s="1"/>
  <c r="C140" i="1"/>
  <c r="F140" i="1" s="1"/>
  <c r="C134" i="1"/>
  <c r="F134" i="1" s="1"/>
  <c r="C126" i="1"/>
  <c r="F126" i="1" s="1"/>
  <c r="C116" i="1"/>
  <c r="F116" i="1" s="1"/>
  <c r="C110" i="1"/>
  <c r="F110" i="1" s="1"/>
  <c r="C104" i="1"/>
  <c r="F104" i="1" s="1"/>
  <c r="C98" i="1"/>
  <c r="F98" i="1" s="1"/>
  <c r="C92" i="1"/>
  <c r="F92" i="1" s="1"/>
  <c r="C91" i="1"/>
  <c r="F91" i="1" s="1"/>
  <c r="C90" i="1"/>
  <c r="F90" i="1" s="1"/>
  <c r="C89" i="1"/>
  <c r="F89" i="1" s="1"/>
  <c r="C83" i="1"/>
  <c r="F83" i="1" s="1"/>
  <c r="C82" i="1"/>
  <c r="F82" i="1" s="1"/>
  <c r="C76" i="1"/>
  <c r="F76" i="1" s="1"/>
  <c r="C70" i="1"/>
  <c r="F70" i="1" s="1"/>
  <c r="C64" i="1"/>
  <c r="F64" i="1" s="1"/>
  <c r="C58" i="1"/>
  <c r="F58" i="1" s="1"/>
  <c r="C50" i="1"/>
  <c r="F50" i="1" s="1"/>
  <c r="C49" i="1"/>
  <c r="F49" i="1" s="1"/>
  <c r="C48" i="1"/>
  <c r="F48" i="1" s="1"/>
  <c r="C42" i="1"/>
  <c r="F42" i="1" s="1"/>
  <c r="C36" i="1"/>
  <c r="F36" i="1" s="1"/>
  <c r="C35" i="1"/>
  <c r="F35" i="1" s="1"/>
  <c r="C34" i="1"/>
  <c r="F34" i="1" s="1"/>
  <c r="C33" i="1"/>
  <c r="F33" i="1" s="1"/>
  <c r="C32" i="1"/>
  <c r="F32" i="1" s="1"/>
  <c r="C26" i="1"/>
  <c r="F26" i="1" s="1"/>
  <c r="C25" i="1"/>
  <c r="F25" i="1" s="1"/>
  <c r="C19" i="1"/>
  <c r="F19" i="1" s="1"/>
  <c r="C13" i="1"/>
  <c r="F13" i="1" s="1"/>
  <c r="C12" i="1"/>
  <c r="F12" i="1" s="1"/>
  <c r="C11" i="1"/>
  <c r="F11" i="1" s="1"/>
  <c r="C10" i="1"/>
  <c r="F10" i="1" s="1"/>
  <c r="C9" i="1"/>
  <c r="F9" i="1" s="1"/>
  <c r="C8" i="1"/>
  <c r="F8" i="1" s="1"/>
  <c r="C7" i="1"/>
  <c r="F7" i="1" s="1"/>
</calcChain>
</file>

<file path=xl/sharedStrings.xml><?xml version="1.0" encoding="utf-8"?>
<sst xmlns="http://schemas.openxmlformats.org/spreadsheetml/2006/main" count="251" uniqueCount="73">
  <si>
    <t>Dotyczy postępowania o udzielenie zamówienia publicznego prowadzonym w trybie przetargu nieograniczonego na zakup i dostawę wyrobów medycznych jednorazowego użytku oraz wyrobów medycznych wielokrotnego użytku  dla Szpitala Wojewódzkiego im. Kardynała Stefana Wyszyńskiego  w Łomży, znak sprawy: ZT-SZP-226/01/ 6 /2020.</t>
  </si>
  <si>
    <t>Nr oferty/ nazwa wykonawcy</t>
  </si>
  <si>
    <t>Wartość oferty brutto</t>
  </si>
  <si>
    <t>Liczba punktów – w  kryterium ,,Cena - 60%"</t>
  </si>
  <si>
    <t>Termin dostawy w dniach</t>
  </si>
  <si>
    <t>Liczba punktów – w kryterium ,, Termin dostawy - 40%"</t>
  </si>
  <si>
    <t>* Łączna ilość punktów</t>
  </si>
  <si>
    <t>* Wyliczenie punktów  zgodnie ze wzorem w części XIII SIWZ.</t>
  </si>
  <si>
    <t>Jedna oferta niepodlegająca odrzuceniu</t>
  </si>
  <si>
    <t>Pakiet 7</t>
  </si>
  <si>
    <t>oferta nr  15
Biameditek Sp.z o. o.
ul. Elewatorska 58
15-620 Bialystok</t>
  </si>
  <si>
    <t>oferta nr  18
Teleflex Polska Sp.z o.o
ul. Żwirki i Wigury 16a
02-092 Warszawa</t>
  </si>
  <si>
    <t>oferta nr  22
Aksis Hurtownia Sprzętu Medycznego
Ignaciuk Spigarski S.J
ul. Przyrodników 1C
80-298 Gdańsk</t>
  </si>
  <si>
    <t>oferta nr  36
Drager Polska Sp.z o.o, ul. Posag 7, Panien 1, 02-495 Warszawa</t>
  </si>
  <si>
    <t>oferta nr  43
Medox Pro Sp. zo.o., Sp.K, ul. Grodzka 20/4, 70-560 Szczecin</t>
  </si>
  <si>
    <t>oferta nr  44
Trident Med. S.C. Monika Góralska-Wachnik, Zbigniew Przeorski ul. Szachowa 1, 04-894 Warszawa</t>
  </si>
  <si>
    <t>oferta nr  50
Polmil Sp.zo. o., S.K.A., ul. Przemysłowa 8B, 85-758 Bydgoszcz</t>
  </si>
  <si>
    <t>oferta nr 54 
Skamex Sp.zo.o., S.K, ul. Częstochowska 38/52, 93- 121 Łódż</t>
  </si>
  <si>
    <t>oferta nr 58 
Bialmed Sp. z o. o. 
ul. Kazimerzowska 46/48/35 
02-546 Warszawa</t>
  </si>
  <si>
    <t>oferta nr 20
 Zarys International Grup Sp.zo.o. S.K.
ul. Pod Borem 18
41-808 Zabrze</t>
  </si>
  <si>
    <t>oferta nr 58
 Bialmed Sp. z o. o. 
ul. Kazimerzowska 46/48/35 
02-546 Warszawa</t>
  </si>
  <si>
    <t>oferta nr 20 
Zarys International Grup Sp.zo.o. S.K.
ul. Pod Borem 18
41-808 Zabrze</t>
  </si>
  <si>
    <t>Pakiet 20</t>
  </si>
  <si>
    <t>oferta nr 20
Zarys International Grup Sp.zo.o. S.K.
ul. Pod Borem 18
41-808 Zabrze</t>
  </si>
  <si>
    <t>oferta nr 50 
Polmil Sp.zo. o., S.K.A., ul. Przemysłowa 8B, 85-758 Bydgoszcz</t>
  </si>
  <si>
    <t>oferta nr 54
 Skamex Sp.zo.o., S.K, ul. Częstochowska 38/52, 93- 121 Łódż</t>
  </si>
  <si>
    <t>oferta nr 55 
Medtronic Poland Sp.zo.o, ul. Polna 11, 00-633 Warszawa</t>
  </si>
  <si>
    <t>oferta nr 7 
Przedsiębiorstwo Wielobranżowe ,, Intergos" Sp.z o.o.
ul. Legionów 55 
43-300 Bielsko-Biała</t>
  </si>
  <si>
    <t>Pakiet 26</t>
  </si>
  <si>
    <t>oferta nr 8 
Sun-Med S.C. Dominik Siekierski Sławomir Naparty ul. Franciszkańska 104/112, 91-845 Łódż</t>
  </si>
  <si>
    <t>oferta nr 37
 Beryl Med Poland Sp.zo.o.
ul. Złotej Jesieni 58
05-410 Józefów</t>
  </si>
  <si>
    <t>Pakiet 31</t>
  </si>
  <si>
    <t>oferta nr 11 
Mar-Four Marian Siekierski, 
ul. Srebrzyńska 5/7, 
95-050 Konstantynów Łódzki</t>
  </si>
  <si>
    <t>oferta nr 57
Rovers Polska Sp. zo.o, ul. Stołeczna 10, 05-501 Piaseczno</t>
  </si>
  <si>
    <t>Pakiet 40</t>
  </si>
  <si>
    <t>Pakiet 42</t>
  </si>
  <si>
    <t>oferta nr 25 
RowLam Sp.zo.o., ul. Przybrzeżna 17, 62-800 Kalisz</t>
  </si>
  <si>
    <t>oferta nr 48 
Vygon Polska Sp.zo.o., ul. Francuska 39/6, 03-905 Warszawa</t>
  </si>
  <si>
    <t>Pakiet 48</t>
  </si>
  <si>
    <t>Pakiet 60</t>
  </si>
  <si>
    <t>oferta nr 50
Polmil Sp.zo. o., S.K.A., ul. Przemysłowa 8B, 85-758 Bydgoszcz</t>
  </si>
  <si>
    <t>Pakiet 62</t>
  </si>
  <si>
    <t>oferta nr 10
 Aesculap Chifa Sp.z o.o.
ul. Tysiąclecia 14
64-300 Nowy Tomyśl</t>
  </si>
  <si>
    <t>Pakiet 67</t>
  </si>
  <si>
    <t>Pakiet 76</t>
  </si>
  <si>
    <t>oferta nr 42
 Optimed Pro-Office A.P. Szewczyk S.J, ul. Forteczna 5, 32-086 Węgrzce</t>
  </si>
  <si>
    <t>oferta nr 37 
Beryl Med Poland Sp.zo.o.
ul. Złotej Jesieni 58
05-410 Józefów</t>
  </si>
  <si>
    <t>oferta nr 39 
Olympus Polska Sp.z o.o. ul. Wynalazek 1, 02-677 Warszawa</t>
  </si>
  <si>
    <t>oferta nr 59 
Varimed Sp.z o.o, ul. Tadeusza Kościuszki 115/4U, 50-442 Wrocław</t>
  </si>
  <si>
    <t>oferta nr 8
 Sun-Med S.C. Dominik Siekierski Sławomir Naparty ul. Franciszkańska 104/112, 91-845 Łódż</t>
  </si>
  <si>
    <t>Pakiet 88</t>
  </si>
  <si>
    <t>oferta nr 19 
Meditrade Poland Sp.z o. o.
ul. Pańska 73
00-834 Warszawa</t>
  </si>
  <si>
    <t>Pakiet 89</t>
  </si>
  <si>
    <t>Pakiet 106</t>
  </si>
  <si>
    <t>Pakiet 113</t>
  </si>
  <si>
    <t>Pakiet 125</t>
  </si>
  <si>
    <t>oferta nr 27 
Getinge Polska Sp. z o.o.ul. Osmańska 14, 02-823 Warszawa</t>
  </si>
  <si>
    <t>Pakiet 154</t>
  </si>
  <si>
    <t>Pakiet 181</t>
  </si>
  <si>
    <t>Pakiet 183</t>
  </si>
  <si>
    <t>Pakiet 195</t>
  </si>
  <si>
    <t>Pakiet 229</t>
  </si>
  <si>
    <t>Pakiet 231</t>
  </si>
  <si>
    <t>oferta nr 31
TESA Teresa Wożniewska, Kużnicy Kołłątajowskiej 32, 02-495 Warszawa</t>
  </si>
  <si>
    <t>Pakiet 233</t>
  </si>
  <si>
    <t>Pakiet 45 - unieważnienie</t>
  </si>
  <si>
    <t>Pakiet 133 - unieważnienie</t>
  </si>
  <si>
    <t>Pakiet 149 - unieważnienie</t>
  </si>
  <si>
    <t>Pakiet 173 - unieważnienie</t>
  </si>
  <si>
    <t>uwaga</t>
  </si>
  <si>
    <t>Załącznik nr 2 do informacji o  wyborze - ocena ofert</t>
  </si>
  <si>
    <t xml:space="preserve">oferta podlega odrzuceniu po anulowaniu czynności wyboru najkorzystniejszej oferty </t>
  </si>
  <si>
    <t xml:space="preserve">Podpisał
  DYREKTOR
SZPITALA WOJEWÓDZKIEGO
im. Kardynała Stefana Wyszyńskiego w Łomży
Jarosław Pokoleńczuk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</si>
</sst>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5" formatCode="#,###.00"/>
    <numFmt numFmtId="166" formatCode="#,##0\ _z_ł;\-#,##0\ _z_ł"/>
  </numFmts>
  <fonts count="13">
    <font>
      <sz val="11"/>
      <color rgb="FF000000"/>
      <name val="Calibri"/>
      <family val="2"/>
      <charset val="1"/>
    </font>
    <font>
      <sz val="11"/>
      <color rgb="FFFF0000"/>
      <name val="Czcionka tekstu podstawowego"/>
      <family val="2"/>
      <charset val="238"/>
    </font>
    <font>
      <sz val="11"/>
      <color rgb="FFFF0000"/>
      <name val="Calibri"/>
      <family val="2"/>
      <charset val="1"/>
    </font>
    <font>
      <b/>
      <sz val="11"/>
      <name val="Calibri"/>
      <family val="2"/>
      <charset val="238"/>
    </font>
    <font>
      <sz val="11"/>
      <name val="Calibri"/>
      <family val="2"/>
      <charset val="1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rgb="FFFF0000"/>
      <name val="Times New Roman"/>
      <family val="1"/>
      <charset val="238"/>
    </font>
    <font>
      <sz val="9"/>
      <name val="Times New Roman"/>
      <family val="1"/>
      <charset val="1"/>
    </font>
    <font>
      <sz val="9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D0CECE"/>
        <bgColor rgb="FFDBDBDB"/>
      </patternFill>
    </fill>
    <fill>
      <patternFill patternType="solid">
        <fgColor rgb="FFA5A5A5"/>
        <bgColor rgb="FF9999FF"/>
      </patternFill>
    </fill>
    <fill>
      <patternFill patternType="solid">
        <fgColor theme="9" tint="0.79998168889431442"/>
        <bgColor rgb="FFCCFFFF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wrapText="1"/>
    </xf>
    <xf numFmtId="0" fontId="6" fillId="0" borderId="0" xfId="0" applyFont="1"/>
    <xf numFmtId="0" fontId="7" fillId="3" borderId="0" xfId="0" applyFont="1" applyFill="1"/>
    <xf numFmtId="0" fontId="8" fillId="0" borderId="0" xfId="0" applyFont="1"/>
    <xf numFmtId="0" fontId="9" fillId="0" borderId="0" xfId="0" applyFont="1"/>
    <xf numFmtId="0" fontId="7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9" fillId="0" borderId="0" xfId="0" applyFont="1"/>
    <xf numFmtId="165" fontId="7" fillId="4" borderId="4" xfId="0" applyNumberFormat="1" applyFont="1" applyFill="1" applyBorder="1" applyAlignment="1">
      <alignment horizontal="center" vertical="center"/>
    </xf>
    <xf numFmtId="0" fontId="4" fillId="0" borderId="0" xfId="0" applyFont="1"/>
    <xf numFmtId="0" fontId="9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10" fillId="0" borderId="0" xfId="0" applyFont="1"/>
    <xf numFmtId="165" fontId="1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wrapText="1"/>
    </xf>
    <xf numFmtId="0" fontId="7" fillId="3" borderId="0" xfId="0" applyFont="1" applyFill="1" applyBorder="1"/>
    <xf numFmtId="2" fontId="9" fillId="0" borderId="4" xfId="0" applyNumberFormat="1" applyFont="1" applyBorder="1" applyAlignment="1">
      <alignment horizontal="center" vertical="center"/>
    </xf>
    <xf numFmtId="0" fontId="6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7" fillId="6" borderId="0" xfId="0" applyFont="1" applyFill="1"/>
    <xf numFmtId="0" fontId="5" fillId="8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4" xfId="0" applyBorder="1"/>
    <xf numFmtId="165" fontId="5" fillId="7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7" fillId="7" borderId="4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wrapText="1"/>
    </xf>
    <xf numFmtId="0" fontId="3" fillId="0" borderId="2" xfId="0" applyFont="1" applyBorder="1" applyAlignment="1">
      <alignment horizontal="right"/>
    </xf>
    <xf numFmtId="0" fontId="5" fillId="0" borderId="3" xfId="0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2">
    <cellStyle name="Normalny" xfId="0" builtinId="0"/>
    <cellStyle name="TableStyleLight1" xfId="1" xr:uid="{00000000-000B-0000-0000-00003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AMK170"/>
  <sheetViews>
    <sheetView tabSelected="1" topLeftCell="A166" zoomScaleNormal="100" zoomScaleSheetLayoutView="100" workbookViewId="0">
      <selection activeCell="A170" sqref="A170:F170"/>
    </sheetView>
  </sheetViews>
  <sheetFormatPr defaultRowHeight="15"/>
  <cols>
    <col min="1" max="1" width="21.140625" style="1"/>
    <col min="2" max="2" width="15.7109375" style="1"/>
    <col min="3" max="3" width="12.5703125" style="1"/>
    <col min="4" max="4" width="9" style="1"/>
    <col min="5" max="5" width="13.28515625" style="1"/>
    <col min="6" max="6" width="11.42578125" style="1"/>
    <col min="7" max="7" width="19.42578125" style="1"/>
    <col min="8" max="1025" width="9.140625" style="1"/>
  </cols>
  <sheetData>
    <row r="1" spans="1:7">
      <c r="A1" s="2"/>
      <c r="B1" s="48" t="s">
        <v>70</v>
      </c>
      <c r="C1" s="48"/>
      <c r="D1" s="48"/>
      <c r="E1" s="48"/>
      <c r="F1" s="48"/>
      <c r="G1"/>
    </row>
    <row r="2" spans="1:7" ht="78.75" customHeight="1">
      <c r="A2" s="49" t="s">
        <v>0</v>
      </c>
      <c r="B2" s="49"/>
      <c r="C2" s="49"/>
      <c r="D2" s="49"/>
      <c r="E2" s="49"/>
      <c r="F2" s="49"/>
      <c r="G2"/>
    </row>
    <row r="3" spans="1:7">
      <c r="A3"/>
      <c r="B3"/>
      <c r="C3"/>
      <c r="D3"/>
      <c r="E3"/>
      <c r="F3"/>
      <c r="G3" s="3"/>
    </row>
    <row r="4" spans="1:7">
      <c r="A4" s="15"/>
      <c r="B4" s="5" t="s">
        <v>9</v>
      </c>
      <c r="C4" s="15"/>
      <c r="D4" s="15"/>
      <c r="E4" s="15"/>
      <c r="F4" s="15"/>
      <c r="G4"/>
    </row>
    <row r="5" spans="1:7">
      <c r="A5" s="16"/>
      <c r="B5" s="17"/>
      <c r="C5" s="18"/>
      <c r="D5" s="19"/>
      <c r="E5" s="18"/>
      <c r="F5" s="20"/>
      <c r="G5"/>
    </row>
    <row r="6" spans="1:7" ht="48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43" t="s">
        <v>69</v>
      </c>
    </row>
    <row r="7" spans="1:7" ht="90">
      <c r="A7" s="21" t="s">
        <v>10</v>
      </c>
      <c r="B7" s="22">
        <v>42716.160000000003</v>
      </c>
      <c r="C7" s="23">
        <f>MIN(B7:B13)/B7*60*1</f>
        <v>60</v>
      </c>
      <c r="D7" s="24">
        <v>3</v>
      </c>
      <c r="E7" s="23">
        <v>40</v>
      </c>
      <c r="F7" s="45">
        <f t="shared" ref="F7:F13" si="0">SUM(C7,E7)</f>
        <v>100</v>
      </c>
      <c r="G7" s="47" t="s">
        <v>71</v>
      </c>
    </row>
    <row r="8" spans="1:7" ht="48">
      <c r="A8" s="21" t="s">
        <v>11</v>
      </c>
      <c r="B8" s="22">
        <v>54432</v>
      </c>
      <c r="C8" s="23">
        <f>MIN(B7:B13)/B8*60*1</f>
        <v>47.085714285714289</v>
      </c>
      <c r="D8" s="24">
        <v>3</v>
      </c>
      <c r="E8" s="23">
        <v>40</v>
      </c>
      <c r="F8" s="25">
        <f t="shared" si="0"/>
        <v>87.085714285714289</v>
      </c>
      <c r="G8"/>
    </row>
    <row r="9" spans="1:7" ht="72">
      <c r="A9" s="21" t="s">
        <v>12</v>
      </c>
      <c r="B9" s="22">
        <v>71280</v>
      </c>
      <c r="C9" s="23">
        <f>MIN(B7:B13)/B9*60*1</f>
        <v>35.956363636363641</v>
      </c>
      <c r="D9" s="24">
        <v>3</v>
      </c>
      <c r="E9" s="23">
        <v>40</v>
      </c>
      <c r="F9" s="25">
        <f t="shared" si="0"/>
        <v>75.956363636363648</v>
      </c>
      <c r="G9"/>
    </row>
    <row r="10" spans="1:7" ht="48">
      <c r="A10" s="21" t="s">
        <v>13</v>
      </c>
      <c r="B10" s="22">
        <v>90720</v>
      </c>
      <c r="C10" s="23">
        <f>MIN(B7:B13)/B10*60*1</f>
        <v>28.251428571428576</v>
      </c>
      <c r="D10" s="24">
        <v>3</v>
      </c>
      <c r="E10" s="23">
        <v>40</v>
      </c>
      <c r="F10" s="25">
        <f t="shared" si="0"/>
        <v>68.251428571428576</v>
      </c>
      <c r="G10"/>
    </row>
    <row r="11" spans="1:7" ht="48">
      <c r="A11" s="21" t="s">
        <v>14</v>
      </c>
      <c r="B11" s="22">
        <v>48081.599999999999</v>
      </c>
      <c r="C11" s="23">
        <f>MIN(B7:B13)/B11*60*1</f>
        <v>53.304582210242593</v>
      </c>
      <c r="D11" s="24">
        <v>3</v>
      </c>
      <c r="E11" s="23">
        <v>40</v>
      </c>
      <c r="F11" s="44">
        <f t="shared" si="0"/>
        <v>93.304582210242586</v>
      </c>
      <c r="G11"/>
    </row>
    <row r="12" spans="1:7" ht="72">
      <c r="A12" s="21" t="s">
        <v>15</v>
      </c>
      <c r="B12" s="22">
        <v>98496</v>
      </c>
      <c r="C12" s="23">
        <f>MIN(B7:B13)/B12*60*1</f>
        <v>26.02105263157895</v>
      </c>
      <c r="D12" s="24">
        <v>3</v>
      </c>
      <c r="E12" s="23">
        <v>40</v>
      </c>
      <c r="F12" s="25">
        <f t="shared" si="0"/>
        <v>66.021052631578954</v>
      </c>
      <c r="G12"/>
    </row>
    <row r="13" spans="1:7" ht="48">
      <c r="A13" s="21" t="s">
        <v>16</v>
      </c>
      <c r="B13" s="22">
        <v>50544</v>
      </c>
      <c r="C13" s="23">
        <f>MIN(B7:B13)/B13*60*1</f>
        <v>50.707692307692312</v>
      </c>
      <c r="D13" s="24">
        <v>3</v>
      </c>
      <c r="E13" s="23">
        <v>40</v>
      </c>
      <c r="F13" s="25">
        <f t="shared" si="0"/>
        <v>90.707692307692312</v>
      </c>
      <c r="G13"/>
    </row>
    <row r="14" spans="1:7">
      <c r="A14" s="26" t="s">
        <v>7</v>
      </c>
      <c r="B14" s="26"/>
      <c r="C14" s="26"/>
      <c r="D14" s="26"/>
      <c r="E14" s="27"/>
      <c r="F14" s="26"/>
      <c r="G14"/>
    </row>
    <row r="15" spans="1:7">
      <c r="A15" s="28"/>
      <c r="B15" s="29"/>
      <c r="C15" s="30"/>
      <c r="D15" s="31"/>
      <c r="E15" s="30"/>
      <c r="F15" s="32"/>
      <c r="G15"/>
    </row>
    <row r="16" spans="1:7">
      <c r="A16" s="7"/>
      <c r="B16" s="35" t="s">
        <v>22</v>
      </c>
      <c r="C16" s="7"/>
      <c r="D16" s="7"/>
      <c r="E16" s="7"/>
      <c r="F16" s="7"/>
      <c r="G16"/>
    </row>
    <row r="17" spans="1:7">
      <c r="A17" s="7" t="s">
        <v>8</v>
      </c>
      <c r="B17" s="7"/>
      <c r="C17" s="7"/>
      <c r="D17" s="7"/>
      <c r="E17" s="7"/>
      <c r="F17" s="7"/>
      <c r="G17"/>
    </row>
    <row r="18" spans="1:7" ht="48">
      <c r="A18" s="8" t="s">
        <v>1</v>
      </c>
      <c r="B18" s="8" t="s">
        <v>2</v>
      </c>
      <c r="C18" s="8" t="s">
        <v>3</v>
      </c>
      <c r="D18" s="8" t="s">
        <v>4</v>
      </c>
      <c r="E18" s="8" t="s">
        <v>5</v>
      </c>
      <c r="F18" s="8" t="s">
        <v>6</v>
      </c>
      <c r="G18"/>
    </row>
    <row r="19" spans="1:7" ht="60">
      <c r="A19" s="8" t="s">
        <v>19</v>
      </c>
      <c r="B19" s="9">
        <v>1162.51</v>
      </c>
      <c r="C19" s="10">
        <f>MIN(B19:B19)/B19*60*1</f>
        <v>60</v>
      </c>
      <c r="D19" s="11">
        <v>3</v>
      </c>
      <c r="E19" s="36">
        <v>40</v>
      </c>
      <c r="F19" s="14">
        <f>SUM(C19,E19)</f>
        <v>100</v>
      </c>
      <c r="G19"/>
    </row>
    <row r="20" spans="1:7">
      <c r="A20" s="13" t="s">
        <v>7</v>
      </c>
      <c r="B20" s="13"/>
      <c r="C20" s="13"/>
      <c r="D20" s="13"/>
      <c r="E20" s="13"/>
      <c r="F20" s="13"/>
      <c r="G20"/>
    </row>
    <row r="21" spans="1:7">
      <c r="A21" s="6"/>
      <c r="B21" s="6"/>
      <c r="C21" s="6"/>
      <c r="D21" s="6"/>
      <c r="E21" s="6"/>
      <c r="F21" s="6"/>
      <c r="G21"/>
    </row>
    <row r="22" spans="1:7">
      <c r="A22" s="7"/>
      <c r="B22" s="5" t="s">
        <v>28</v>
      </c>
      <c r="C22" s="7"/>
      <c r="D22" s="7"/>
      <c r="E22" s="7"/>
      <c r="F22" s="7"/>
      <c r="G22"/>
    </row>
    <row r="23" spans="1:7">
      <c r="A23" s="7"/>
      <c r="B23" s="7"/>
      <c r="C23" s="7"/>
      <c r="D23" s="7"/>
      <c r="E23" s="7"/>
      <c r="F23" s="7"/>
      <c r="G23"/>
    </row>
    <row r="24" spans="1:7" ht="48">
      <c r="A24" s="8" t="s">
        <v>1</v>
      </c>
      <c r="B24" s="8" t="s">
        <v>2</v>
      </c>
      <c r="C24" s="8" t="s">
        <v>3</v>
      </c>
      <c r="D24" s="8" t="s">
        <v>4</v>
      </c>
      <c r="E24" s="8" t="s">
        <v>5</v>
      </c>
      <c r="F24" s="8" t="s">
        <v>6</v>
      </c>
      <c r="G24"/>
    </row>
    <row r="25" spans="1:7" ht="72">
      <c r="A25" s="8" t="s">
        <v>29</v>
      </c>
      <c r="B25" s="9">
        <v>4860</v>
      </c>
      <c r="C25" s="10">
        <f>MIN(B25:B26)/B25*60*1</f>
        <v>60</v>
      </c>
      <c r="D25" s="11">
        <v>3</v>
      </c>
      <c r="E25" s="10">
        <v>40</v>
      </c>
      <c r="F25" s="33">
        <f>SUM(C25,E25)</f>
        <v>100</v>
      </c>
      <c r="G25"/>
    </row>
    <row r="26" spans="1:7" ht="60">
      <c r="A26" s="8" t="s">
        <v>30</v>
      </c>
      <c r="B26" s="9">
        <v>5184</v>
      </c>
      <c r="C26" s="10">
        <f>MIN(B25:B26)/B26*60*1</f>
        <v>56.25</v>
      </c>
      <c r="D26" s="11">
        <v>3</v>
      </c>
      <c r="E26" s="10">
        <v>40</v>
      </c>
      <c r="F26" s="12">
        <f>SUM(C26,E26)</f>
        <v>96.25</v>
      </c>
      <c r="G26"/>
    </row>
    <row r="27" spans="1:7">
      <c r="A27" s="13" t="s">
        <v>7</v>
      </c>
      <c r="B27" s="13"/>
      <c r="C27" s="13"/>
      <c r="D27" s="13"/>
      <c r="E27" s="13"/>
      <c r="F27" s="13"/>
      <c r="G27"/>
    </row>
    <row r="28" spans="1:7">
      <c r="A28" s="4"/>
      <c r="B28" s="38"/>
      <c r="C28" s="4"/>
      <c r="D28" s="37"/>
      <c r="E28" s="37"/>
      <c r="F28" s="37"/>
      <c r="G28"/>
    </row>
    <row r="29" spans="1:7">
      <c r="A29" s="7"/>
      <c r="B29" s="5" t="s">
        <v>31</v>
      </c>
      <c r="C29" s="13"/>
      <c r="D29" s="13"/>
      <c r="E29" s="13"/>
      <c r="F29" s="13"/>
      <c r="G29"/>
    </row>
    <row r="30" spans="1:7">
      <c r="A30" s="7"/>
      <c r="B30" s="7"/>
      <c r="C30" s="7"/>
      <c r="D30" s="7"/>
      <c r="E30" s="7"/>
      <c r="F30" s="7"/>
      <c r="G30"/>
    </row>
    <row r="31" spans="1:7" ht="48">
      <c r="A31" s="8" t="s">
        <v>1</v>
      </c>
      <c r="B31" s="8" t="s">
        <v>2</v>
      </c>
      <c r="C31" s="8" t="s">
        <v>3</v>
      </c>
      <c r="D31" s="8" t="s">
        <v>4</v>
      </c>
      <c r="E31" s="8" t="s">
        <v>5</v>
      </c>
      <c r="F31" s="8" t="s">
        <v>6</v>
      </c>
      <c r="G31"/>
    </row>
    <row r="32" spans="1:7" ht="72">
      <c r="A32" s="8" t="s">
        <v>27</v>
      </c>
      <c r="B32" s="9">
        <v>453.6</v>
      </c>
      <c r="C32" s="10">
        <f>MIN(B32:B36)/B32*60*1</f>
        <v>22.857142857142854</v>
      </c>
      <c r="D32" s="11">
        <v>3</v>
      </c>
      <c r="E32" s="10">
        <v>40</v>
      </c>
      <c r="F32" s="12">
        <f>SUM(C32,E32)</f>
        <v>62.857142857142854</v>
      </c>
      <c r="G32"/>
    </row>
    <row r="33" spans="1:7" ht="72">
      <c r="A33" s="8" t="s">
        <v>32</v>
      </c>
      <c r="B33" s="9">
        <v>529.20000000000005</v>
      </c>
      <c r="C33" s="10">
        <f>MIN(B32:B36)/B33*60*1</f>
        <v>19.591836734693874</v>
      </c>
      <c r="D33" s="11">
        <v>3</v>
      </c>
      <c r="E33" s="10">
        <v>40</v>
      </c>
      <c r="F33" s="12">
        <f>SUM(C33,E33)</f>
        <v>59.591836734693871</v>
      </c>
      <c r="G33"/>
    </row>
    <row r="34" spans="1:7" ht="60">
      <c r="A34" s="8" t="s">
        <v>23</v>
      </c>
      <c r="B34" s="9">
        <v>172.8</v>
      </c>
      <c r="C34" s="10">
        <f>MIN(B32:B36)/B34*60*1</f>
        <v>60</v>
      </c>
      <c r="D34" s="11">
        <v>3</v>
      </c>
      <c r="E34" s="10">
        <v>40</v>
      </c>
      <c r="F34" s="33">
        <f>SUM(C34,E34)</f>
        <v>100</v>
      </c>
      <c r="G34"/>
    </row>
    <row r="35" spans="1:7" ht="48">
      <c r="A35" s="8" t="s">
        <v>24</v>
      </c>
      <c r="B35" s="9">
        <v>410.4</v>
      </c>
      <c r="C35" s="10">
        <f>MIN(B32:B36)/B35*60*1</f>
        <v>25.263157894736842</v>
      </c>
      <c r="D35" s="11">
        <v>3</v>
      </c>
      <c r="E35" s="10">
        <v>40</v>
      </c>
      <c r="F35" s="12">
        <f>SUM(C35,E35)</f>
        <v>65.26315789473685</v>
      </c>
      <c r="G35"/>
    </row>
    <row r="36" spans="1:7" ht="48">
      <c r="A36" s="8" t="s">
        <v>33</v>
      </c>
      <c r="B36" s="9">
        <v>1350</v>
      </c>
      <c r="C36" s="10">
        <f>MIN(B32:B36)/B36*60*1</f>
        <v>7.68</v>
      </c>
      <c r="D36" s="11">
        <v>3</v>
      </c>
      <c r="E36" s="10">
        <v>40</v>
      </c>
      <c r="F36" s="12">
        <f>SUM(C36,E36)</f>
        <v>47.68</v>
      </c>
      <c r="G36"/>
    </row>
    <row r="37" spans="1:7">
      <c r="A37" s="13" t="s">
        <v>7</v>
      </c>
      <c r="B37" s="13"/>
      <c r="C37" s="13"/>
      <c r="D37" s="13"/>
      <c r="E37" s="13"/>
      <c r="F37" s="13"/>
      <c r="G37"/>
    </row>
    <row r="38" spans="1:7">
      <c r="A38" s="4"/>
      <c r="B38" s="38"/>
      <c r="C38" s="4"/>
      <c r="D38" s="37"/>
      <c r="E38" s="37"/>
      <c r="F38" s="37"/>
      <c r="G38"/>
    </row>
    <row r="39" spans="1:7">
      <c r="A39" s="7"/>
      <c r="B39" s="5" t="s">
        <v>34</v>
      </c>
      <c r="C39" s="13"/>
      <c r="D39" s="13"/>
      <c r="E39" s="13"/>
      <c r="F39" s="13"/>
      <c r="G39" s="15"/>
    </row>
    <row r="40" spans="1:7">
      <c r="A40" s="7" t="s">
        <v>8</v>
      </c>
      <c r="B40" s="7"/>
      <c r="C40" s="7"/>
      <c r="D40" s="7"/>
      <c r="E40" s="7"/>
      <c r="F40" s="7"/>
      <c r="G40" s="15"/>
    </row>
    <row r="41" spans="1:7" ht="48">
      <c r="A41" s="8" t="s">
        <v>1</v>
      </c>
      <c r="B41" s="8" t="s">
        <v>2</v>
      </c>
      <c r="C41" s="8" t="s">
        <v>3</v>
      </c>
      <c r="D41" s="8" t="s">
        <v>4</v>
      </c>
      <c r="E41" s="8" t="s">
        <v>5</v>
      </c>
      <c r="F41" s="8" t="s">
        <v>6</v>
      </c>
      <c r="G41" s="15"/>
    </row>
    <row r="42" spans="1:7" ht="60">
      <c r="A42" s="8" t="s">
        <v>21</v>
      </c>
      <c r="B42" s="9">
        <v>75.599999999999994</v>
      </c>
      <c r="C42" s="10">
        <f>MIN(B42:B42)/B42*60*1</f>
        <v>60</v>
      </c>
      <c r="D42" s="11">
        <v>3</v>
      </c>
      <c r="E42" s="10">
        <v>40</v>
      </c>
      <c r="F42" s="14">
        <f>SUM(C42,E42)</f>
        <v>100</v>
      </c>
      <c r="G42" s="15"/>
    </row>
    <row r="43" spans="1:7">
      <c r="A43" s="13" t="s">
        <v>7</v>
      </c>
      <c r="B43" s="13"/>
      <c r="C43" s="13"/>
      <c r="D43" s="13"/>
      <c r="E43" s="13"/>
      <c r="F43" s="13"/>
      <c r="G43" s="15"/>
    </row>
    <row r="44" spans="1:7">
      <c r="A44" s="37"/>
      <c r="B44" s="37"/>
      <c r="C44" s="37"/>
      <c r="D44" s="37"/>
      <c r="E44" s="37"/>
      <c r="F44" s="37"/>
      <c r="G44"/>
    </row>
    <row r="45" spans="1:7">
      <c r="A45" s="7"/>
      <c r="B45" s="5" t="s">
        <v>35</v>
      </c>
      <c r="C45" s="13"/>
      <c r="D45" s="13"/>
      <c r="E45" s="13"/>
      <c r="F45" s="13"/>
      <c r="G45" s="15"/>
    </row>
    <row r="46" spans="1:7">
      <c r="A46" s="7"/>
      <c r="B46" s="7"/>
      <c r="C46" s="7"/>
      <c r="D46" s="7"/>
      <c r="E46" s="7"/>
      <c r="F46" s="7"/>
      <c r="G46" s="15"/>
    </row>
    <row r="47" spans="1:7" ht="48">
      <c r="A47" s="8" t="s">
        <v>1</v>
      </c>
      <c r="B47" s="8" t="s">
        <v>2</v>
      </c>
      <c r="C47" s="8" t="s">
        <v>3</v>
      </c>
      <c r="D47" s="8" t="s">
        <v>4</v>
      </c>
      <c r="E47" s="8" t="s">
        <v>5</v>
      </c>
      <c r="F47" s="8" t="s">
        <v>6</v>
      </c>
      <c r="G47" s="15"/>
    </row>
    <row r="48" spans="1:7" ht="60">
      <c r="A48" s="8" t="s">
        <v>21</v>
      </c>
      <c r="B48" s="9">
        <v>2708.64</v>
      </c>
      <c r="C48" s="10">
        <f>MIN(B48:B50)/B48*60*1</f>
        <v>53.86363636363636</v>
      </c>
      <c r="D48" s="11">
        <v>3</v>
      </c>
      <c r="E48" s="10">
        <v>40</v>
      </c>
      <c r="F48" s="12">
        <f>SUM(C48,E48)</f>
        <v>93.86363636363636</v>
      </c>
      <c r="G48" s="15"/>
    </row>
    <row r="49" spans="1:7" ht="48">
      <c r="A49" s="8" t="s">
        <v>36</v>
      </c>
      <c r="B49" s="9">
        <v>2462.4</v>
      </c>
      <c r="C49" s="10">
        <f>MIN(B48:B50)/B49*60*1</f>
        <v>59.249999999999993</v>
      </c>
      <c r="D49" s="11">
        <v>3</v>
      </c>
      <c r="E49" s="10">
        <v>40</v>
      </c>
      <c r="F49" s="12">
        <f>SUM(C49,E49)</f>
        <v>99.25</v>
      </c>
      <c r="G49" s="15"/>
    </row>
    <row r="50" spans="1:7" ht="60">
      <c r="A50" s="8" t="s">
        <v>20</v>
      </c>
      <c r="B50" s="9">
        <v>2431.62</v>
      </c>
      <c r="C50" s="10">
        <f>MIN(B48:B50)/B50*60*1</f>
        <v>60</v>
      </c>
      <c r="D50" s="11">
        <v>3</v>
      </c>
      <c r="E50" s="10">
        <v>40</v>
      </c>
      <c r="F50" s="33">
        <f>SUM(C50,E50)</f>
        <v>100</v>
      </c>
      <c r="G50" s="15"/>
    </row>
    <row r="51" spans="1:7">
      <c r="A51" s="13" t="s">
        <v>7</v>
      </c>
      <c r="B51" s="13"/>
      <c r="C51" s="13"/>
      <c r="D51" s="13"/>
      <c r="E51" s="13"/>
      <c r="F51" s="13"/>
      <c r="G51" s="15"/>
    </row>
    <row r="52" spans="1:7">
      <c r="A52" s="37"/>
      <c r="B52" s="37"/>
      <c r="C52" s="37"/>
      <c r="D52" s="37"/>
      <c r="E52" s="37"/>
      <c r="F52" s="37"/>
      <c r="G52"/>
    </row>
    <row r="53" spans="1:7" ht="24.75">
      <c r="A53" s="37"/>
      <c r="B53" s="41" t="s">
        <v>65</v>
      </c>
      <c r="C53" s="37"/>
      <c r="D53" s="37"/>
      <c r="E53" s="37"/>
      <c r="F53" s="37"/>
      <c r="G53"/>
    </row>
    <row r="54" spans="1:7">
      <c r="A54" s="37"/>
      <c r="B54" s="37"/>
      <c r="C54" s="37"/>
      <c r="D54" s="37"/>
      <c r="E54" s="37"/>
      <c r="F54" s="37"/>
      <c r="G54"/>
    </row>
    <row r="55" spans="1:7">
      <c r="A55" s="7"/>
      <c r="B55" s="40" t="s">
        <v>38</v>
      </c>
      <c r="C55" s="13"/>
      <c r="D55" s="13"/>
      <c r="E55" s="13"/>
      <c r="F55" s="13"/>
      <c r="G55"/>
    </row>
    <row r="56" spans="1:7">
      <c r="A56" s="7" t="s">
        <v>8</v>
      </c>
      <c r="B56" s="7"/>
      <c r="C56" s="7"/>
      <c r="D56" s="7"/>
      <c r="E56" s="7"/>
      <c r="F56" s="7"/>
      <c r="G56"/>
    </row>
    <row r="57" spans="1:7" ht="48">
      <c r="A57" s="8" t="s">
        <v>1</v>
      </c>
      <c r="B57" s="8" t="s">
        <v>2</v>
      </c>
      <c r="C57" s="8" t="s">
        <v>3</v>
      </c>
      <c r="D57" s="8" t="s">
        <v>4</v>
      </c>
      <c r="E57" s="8" t="s">
        <v>5</v>
      </c>
      <c r="F57" s="8" t="s">
        <v>6</v>
      </c>
      <c r="G57"/>
    </row>
    <row r="58" spans="1:7" ht="60">
      <c r="A58" s="8" t="s">
        <v>18</v>
      </c>
      <c r="B58" s="9">
        <v>1409.62</v>
      </c>
      <c r="C58" s="10">
        <f>MIN(B58:B58)/B58*60*1</f>
        <v>60</v>
      </c>
      <c r="D58" s="11">
        <v>3</v>
      </c>
      <c r="E58" s="10">
        <v>40</v>
      </c>
      <c r="F58" s="14">
        <f>SUM(C58,E58)</f>
        <v>100</v>
      </c>
      <c r="G58"/>
    </row>
    <row r="59" spans="1:7">
      <c r="A59" s="13" t="s">
        <v>7</v>
      </c>
      <c r="B59" s="13"/>
      <c r="C59" s="13"/>
      <c r="D59" s="13"/>
      <c r="E59" s="13"/>
      <c r="F59" s="13"/>
      <c r="G59"/>
    </row>
    <row r="60" spans="1:7">
      <c r="A60" s="37"/>
      <c r="B60" s="37"/>
      <c r="C60" s="37"/>
      <c r="D60" s="37"/>
      <c r="E60" s="37"/>
      <c r="F60" s="37"/>
      <c r="G60"/>
    </row>
    <row r="61" spans="1:7">
      <c r="A61" s="7"/>
      <c r="B61" s="34" t="s">
        <v>39</v>
      </c>
      <c r="C61" s="13"/>
      <c r="D61" s="13"/>
      <c r="E61" s="13"/>
      <c r="F61" s="13"/>
      <c r="G61"/>
    </row>
    <row r="62" spans="1:7">
      <c r="A62" s="7" t="s">
        <v>8</v>
      </c>
      <c r="B62" s="7"/>
      <c r="C62" s="7"/>
      <c r="D62" s="7"/>
      <c r="E62" s="7"/>
      <c r="F62" s="7"/>
      <c r="G62"/>
    </row>
    <row r="63" spans="1:7" ht="48">
      <c r="A63" s="8" t="s">
        <v>1</v>
      </c>
      <c r="B63" s="8" t="s">
        <v>2</v>
      </c>
      <c r="C63" s="8" t="s">
        <v>3</v>
      </c>
      <c r="D63" s="8" t="s">
        <v>4</v>
      </c>
      <c r="E63" s="8" t="s">
        <v>5</v>
      </c>
      <c r="F63" s="8" t="s">
        <v>6</v>
      </c>
      <c r="G63"/>
    </row>
    <row r="64" spans="1:7" ht="48">
      <c r="A64" s="8" t="s">
        <v>40</v>
      </c>
      <c r="B64" s="9">
        <v>17234.05</v>
      </c>
      <c r="C64" s="10">
        <f>MIN(B64:B64)/B64*60*1</f>
        <v>60</v>
      </c>
      <c r="D64" s="11">
        <v>3</v>
      </c>
      <c r="E64" s="10">
        <v>40</v>
      </c>
      <c r="F64" s="33">
        <f>SUM(C64,E64)</f>
        <v>100</v>
      </c>
      <c r="G64"/>
    </row>
    <row r="65" spans="1:7">
      <c r="A65" s="13" t="s">
        <v>7</v>
      </c>
      <c r="B65" s="13"/>
      <c r="C65" s="13"/>
      <c r="D65" s="13"/>
      <c r="E65" s="13"/>
      <c r="F65" s="13"/>
      <c r="G65"/>
    </row>
    <row r="66" spans="1:7">
      <c r="A66" s="37"/>
      <c r="B66" s="37"/>
      <c r="C66" s="37"/>
      <c r="D66" s="37"/>
      <c r="E66" s="37"/>
      <c r="F66" s="37"/>
      <c r="G66"/>
    </row>
    <row r="67" spans="1:7">
      <c r="A67" s="7"/>
      <c r="B67" s="34" t="s">
        <v>41</v>
      </c>
      <c r="C67" s="13"/>
      <c r="D67" s="13"/>
      <c r="E67" s="13"/>
      <c r="F67" s="13"/>
      <c r="G67"/>
    </row>
    <row r="68" spans="1:7">
      <c r="A68" s="7" t="s">
        <v>8</v>
      </c>
      <c r="B68" s="7"/>
      <c r="C68" s="7"/>
      <c r="D68" s="7"/>
      <c r="E68" s="7"/>
      <c r="F68" s="7"/>
      <c r="G68"/>
    </row>
    <row r="69" spans="1:7" ht="48">
      <c r="A69" s="8" t="s">
        <v>1</v>
      </c>
      <c r="B69" s="8" t="s">
        <v>2</v>
      </c>
      <c r="C69" s="8" t="s">
        <v>3</v>
      </c>
      <c r="D69" s="8" t="s">
        <v>4</v>
      </c>
      <c r="E69" s="8" t="s">
        <v>5</v>
      </c>
      <c r="F69" s="8" t="s">
        <v>6</v>
      </c>
      <c r="G69"/>
    </row>
    <row r="70" spans="1:7" ht="60">
      <c r="A70" s="8" t="s">
        <v>18</v>
      </c>
      <c r="B70" s="9">
        <v>9003.15</v>
      </c>
      <c r="C70" s="10">
        <f>MIN(B70:B70)/B70*60*1</f>
        <v>60</v>
      </c>
      <c r="D70" s="11">
        <v>3</v>
      </c>
      <c r="E70" s="10">
        <v>40</v>
      </c>
      <c r="F70" s="14">
        <f>SUM(C70,E70)</f>
        <v>100</v>
      </c>
      <c r="G70"/>
    </row>
    <row r="71" spans="1:7">
      <c r="A71" s="13" t="s">
        <v>7</v>
      </c>
      <c r="B71" s="13"/>
      <c r="C71" s="13"/>
      <c r="D71" s="13"/>
      <c r="E71" s="13"/>
      <c r="F71" s="13"/>
      <c r="G71"/>
    </row>
    <row r="72" spans="1:7">
      <c r="A72" s="37"/>
      <c r="B72" s="37"/>
      <c r="C72" s="37"/>
      <c r="D72" s="37"/>
      <c r="E72" s="37"/>
      <c r="F72" s="37"/>
      <c r="G72"/>
    </row>
    <row r="73" spans="1:7">
      <c r="A73" s="7"/>
      <c r="B73" s="34" t="s">
        <v>43</v>
      </c>
      <c r="C73" s="13"/>
      <c r="D73" s="13"/>
      <c r="E73" s="13"/>
      <c r="F73" s="13"/>
      <c r="G73"/>
    </row>
    <row r="74" spans="1:7">
      <c r="A74" s="7" t="s">
        <v>8</v>
      </c>
      <c r="B74" s="7"/>
      <c r="C74" s="7"/>
      <c r="D74" s="7"/>
      <c r="E74" s="7"/>
      <c r="F74" s="7"/>
      <c r="G74"/>
    </row>
    <row r="75" spans="1:7" ht="48">
      <c r="A75" s="8" t="s">
        <v>1</v>
      </c>
      <c r="B75" s="8" t="s">
        <v>2</v>
      </c>
      <c r="C75" s="8" t="s">
        <v>3</v>
      </c>
      <c r="D75" s="8" t="s">
        <v>4</v>
      </c>
      <c r="E75" s="8" t="s">
        <v>5</v>
      </c>
      <c r="F75" s="8" t="s">
        <v>6</v>
      </c>
      <c r="G75"/>
    </row>
    <row r="76" spans="1:7" ht="48">
      <c r="A76" s="8" t="s">
        <v>17</v>
      </c>
      <c r="B76" s="9">
        <v>83494.8</v>
      </c>
      <c r="C76" s="10">
        <f>MIN(B76:B76)/B76*60*1</f>
        <v>60</v>
      </c>
      <c r="D76" s="11">
        <v>3</v>
      </c>
      <c r="E76" s="10">
        <v>40</v>
      </c>
      <c r="F76" s="14">
        <f>SUM(C76,E76)</f>
        <v>100</v>
      </c>
      <c r="G76"/>
    </row>
    <row r="77" spans="1:7">
      <c r="A77" s="13" t="s">
        <v>7</v>
      </c>
      <c r="B77" s="13"/>
      <c r="C77" s="13"/>
      <c r="D77" s="13"/>
      <c r="E77" s="13"/>
      <c r="F77" s="13"/>
      <c r="G77"/>
    </row>
    <row r="78" spans="1:7">
      <c r="A78" s="4"/>
      <c r="B78" s="39"/>
      <c r="C78" s="37"/>
      <c r="D78" s="37"/>
      <c r="E78" s="37"/>
      <c r="F78" s="37"/>
      <c r="G78"/>
    </row>
    <row r="79" spans="1:7">
      <c r="A79" s="7"/>
      <c r="B79" s="34" t="s">
        <v>44</v>
      </c>
      <c r="C79" s="13"/>
      <c r="D79" s="13"/>
      <c r="E79" s="13"/>
      <c r="F79" s="13"/>
      <c r="G79"/>
    </row>
    <row r="80" spans="1:7">
      <c r="A80" s="7"/>
      <c r="B80" s="7"/>
      <c r="C80" s="7"/>
      <c r="D80" s="7"/>
      <c r="E80" s="7"/>
      <c r="F80" s="7"/>
      <c r="G80"/>
    </row>
    <row r="81" spans="1:7" ht="48">
      <c r="A81" s="8" t="s">
        <v>1</v>
      </c>
      <c r="B81" s="8" t="s">
        <v>2</v>
      </c>
      <c r="C81" s="8" t="s">
        <v>3</v>
      </c>
      <c r="D81" s="8" t="s">
        <v>4</v>
      </c>
      <c r="E81" s="8" t="s">
        <v>5</v>
      </c>
      <c r="F81" s="8" t="s">
        <v>6</v>
      </c>
      <c r="G81"/>
    </row>
    <row r="82" spans="1:7" ht="60">
      <c r="A82" s="8" t="s">
        <v>45</v>
      </c>
      <c r="B82" s="9">
        <v>13500</v>
      </c>
      <c r="C82" s="10">
        <f>MIN(B82:B83)/B82*60*1</f>
        <v>39.072000000000003</v>
      </c>
      <c r="D82" s="11">
        <v>3</v>
      </c>
      <c r="E82" s="10">
        <v>40</v>
      </c>
      <c r="F82" s="12">
        <f>SUM(C82,E82)</f>
        <v>79.072000000000003</v>
      </c>
      <c r="G82"/>
    </row>
    <row r="83" spans="1:7" ht="48">
      <c r="A83" s="8" t="s">
        <v>37</v>
      </c>
      <c r="B83" s="9">
        <v>8791.2000000000007</v>
      </c>
      <c r="C83" s="10">
        <f>MIN(B82:B83)/B83*60*1</f>
        <v>60</v>
      </c>
      <c r="D83" s="11">
        <v>3</v>
      </c>
      <c r="E83" s="10">
        <v>40</v>
      </c>
      <c r="F83" s="33">
        <f>SUM(C83,E83)</f>
        <v>100</v>
      </c>
      <c r="G83"/>
    </row>
    <row r="84" spans="1:7">
      <c r="A84" s="13" t="s">
        <v>7</v>
      </c>
      <c r="B84" s="13"/>
      <c r="C84" s="13"/>
      <c r="D84" s="13"/>
      <c r="E84" s="13"/>
      <c r="F84" s="13"/>
      <c r="G84"/>
    </row>
    <row r="85" spans="1:7">
      <c r="A85" s="37"/>
      <c r="B85" s="37"/>
      <c r="C85" s="37"/>
      <c r="D85" s="37"/>
      <c r="E85" s="37"/>
      <c r="F85" s="37"/>
      <c r="G85"/>
    </row>
    <row r="86" spans="1:7">
      <c r="A86" s="7"/>
      <c r="B86" s="34" t="s">
        <v>50</v>
      </c>
      <c r="C86" s="13"/>
      <c r="D86" s="13"/>
      <c r="E86" s="13"/>
      <c r="F86" s="13"/>
      <c r="G86"/>
    </row>
    <row r="87" spans="1:7">
      <c r="A87" s="7"/>
      <c r="B87" s="7"/>
      <c r="C87" s="7"/>
      <c r="D87" s="7"/>
      <c r="E87" s="7"/>
      <c r="F87" s="7"/>
      <c r="G87"/>
    </row>
    <row r="88" spans="1:7" ht="48">
      <c r="A88" s="8" t="s">
        <v>1</v>
      </c>
      <c r="B88" s="8" t="s">
        <v>2</v>
      </c>
      <c r="C88" s="8" t="s">
        <v>3</v>
      </c>
      <c r="D88" s="8" t="s">
        <v>4</v>
      </c>
      <c r="E88" s="8" t="s">
        <v>5</v>
      </c>
      <c r="F88" s="8" t="s">
        <v>6</v>
      </c>
      <c r="G88"/>
    </row>
    <row r="89" spans="1:7" ht="72">
      <c r="A89" s="8" t="s">
        <v>29</v>
      </c>
      <c r="B89" s="9">
        <v>15930</v>
      </c>
      <c r="C89" s="10">
        <f>MIN(B89:B92)/B89*60*1</f>
        <v>60</v>
      </c>
      <c r="D89" s="11">
        <v>3</v>
      </c>
      <c r="E89" s="10">
        <v>40</v>
      </c>
      <c r="F89" s="33">
        <f>SUM(C89,E89)</f>
        <v>100</v>
      </c>
      <c r="G89"/>
    </row>
    <row r="90" spans="1:7" ht="60">
      <c r="A90" s="8" t="s">
        <v>51</v>
      </c>
      <c r="B90" s="9">
        <v>22572</v>
      </c>
      <c r="C90" s="10">
        <f>MIN(B89:B92)/B90*60*1</f>
        <v>42.344497607655498</v>
      </c>
      <c r="D90" s="11">
        <v>3</v>
      </c>
      <c r="E90" s="10">
        <v>40</v>
      </c>
      <c r="F90" s="12">
        <f>SUM(C90,E90)</f>
        <v>82.344497607655498</v>
      </c>
      <c r="G90"/>
    </row>
    <row r="91" spans="1:7" ht="48">
      <c r="A91" s="8" t="s">
        <v>46</v>
      </c>
      <c r="B91" s="9">
        <v>18522</v>
      </c>
      <c r="C91" s="10">
        <f>MIN(B89:B92)/B91*60*1</f>
        <v>51.603498542274053</v>
      </c>
      <c r="D91" s="11">
        <v>3</v>
      </c>
      <c r="E91" s="10">
        <v>40</v>
      </c>
      <c r="F91" s="12">
        <f>SUM(C91,E91)</f>
        <v>91.603498542274053</v>
      </c>
      <c r="G91"/>
    </row>
    <row r="92" spans="1:7" ht="48">
      <c r="A92" s="8" t="s">
        <v>17</v>
      </c>
      <c r="B92" s="9">
        <v>29052</v>
      </c>
      <c r="C92" s="10">
        <f>MIN(B89:B92)/B92*60*1</f>
        <v>32.899628252788105</v>
      </c>
      <c r="D92" s="11">
        <v>3</v>
      </c>
      <c r="E92" s="10">
        <v>40</v>
      </c>
      <c r="F92" s="12">
        <f>SUM(C92,E92)</f>
        <v>72.899628252788105</v>
      </c>
      <c r="G92"/>
    </row>
    <row r="93" spans="1:7">
      <c r="A93" s="13" t="s">
        <v>7</v>
      </c>
      <c r="B93" s="13"/>
      <c r="C93" s="13"/>
      <c r="D93" s="13"/>
      <c r="E93" s="13"/>
      <c r="F93" s="13"/>
      <c r="G93"/>
    </row>
    <row r="94" spans="1:7">
      <c r="A94" s="37"/>
      <c r="B94" s="37"/>
      <c r="C94" s="37"/>
      <c r="D94" s="37"/>
      <c r="E94" s="37"/>
      <c r="F94" s="37"/>
      <c r="G94"/>
    </row>
    <row r="95" spans="1:7">
      <c r="A95" s="7"/>
      <c r="B95" s="34" t="s">
        <v>52</v>
      </c>
      <c r="C95" s="13"/>
      <c r="D95" s="13"/>
      <c r="E95" s="13"/>
      <c r="F95" s="13"/>
      <c r="G95"/>
    </row>
    <row r="96" spans="1:7">
      <c r="A96" s="7" t="s">
        <v>8</v>
      </c>
      <c r="B96" s="7"/>
      <c r="C96" s="7"/>
      <c r="D96" s="7"/>
      <c r="E96" s="7"/>
      <c r="F96" s="7"/>
      <c r="G96"/>
    </row>
    <row r="97" spans="1:7" ht="48">
      <c r="A97" s="8" t="s">
        <v>1</v>
      </c>
      <c r="B97" s="8" t="s">
        <v>2</v>
      </c>
      <c r="C97" s="8" t="s">
        <v>3</v>
      </c>
      <c r="D97" s="8" t="s">
        <v>4</v>
      </c>
      <c r="E97" s="8" t="s">
        <v>5</v>
      </c>
      <c r="F97" s="8" t="s">
        <v>6</v>
      </c>
      <c r="G97" s="3"/>
    </row>
    <row r="98" spans="1:7" ht="72">
      <c r="A98" s="8" t="s">
        <v>29</v>
      </c>
      <c r="B98" s="9">
        <v>2079</v>
      </c>
      <c r="C98" s="10">
        <f>MIN(B98:B98)/B98*60*1</f>
        <v>60</v>
      </c>
      <c r="D98" s="11">
        <v>3</v>
      </c>
      <c r="E98" s="10">
        <v>40</v>
      </c>
      <c r="F98" s="46">
        <f>SUM(C98,E98)</f>
        <v>100</v>
      </c>
      <c r="G98"/>
    </row>
    <row r="99" spans="1:7">
      <c r="A99" s="13" t="s">
        <v>7</v>
      </c>
      <c r="B99" s="13"/>
      <c r="C99" s="13"/>
      <c r="D99" s="13"/>
      <c r="E99" s="13"/>
      <c r="F99" s="13"/>
      <c r="G99"/>
    </row>
    <row r="100" spans="1:7">
      <c r="A100" s="13"/>
      <c r="B100" s="13"/>
      <c r="C100" s="13"/>
      <c r="D100" s="13"/>
      <c r="E100" s="13"/>
      <c r="F100" s="13"/>
      <c r="G100"/>
    </row>
    <row r="101" spans="1:7">
      <c r="A101" s="7"/>
      <c r="B101" s="34" t="s">
        <v>53</v>
      </c>
      <c r="C101" s="13"/>
      <c r="D101" s="13"/>
      <c r="E101" s="13"/>
      <c r="F101" s="13"/>
      <c r="G101"/>
    </row>
    <row r="102" spans="1:7">
      <c r="A102" s="7" t="s">
        <v>8</v>
      </c>
      <c r="B102" s="7"/>
      <c r="C102" s="7"/>
      <c r="D102" s="7"/>
      <c r="E102" s="7"/>
      <c r="F102" s="7"/>
      <c r="G102"/>
    </row>
    <row r="103" spans="1:7" ht="48">
      <c r="A103" s="8" t="s">
        <v>1</v>
      </c>
      <c r="B103" s="8" t="s">
        <v>2</v>
      </c>
      <c r="C103" s="8" t="s">
        <v>3</v>
      </c>
      <c r="D103" s="8" t="s">
        <v>4</v>
      </c>
      <c r="E103" s="8" t="s">
        <v>5</v>
      </c>
      <c r="F103" s="8" t="s">
        <v>6</v>
      </c>
      <c r="G103"/>
    </row>
    <row r="104" spans="1:7" ht="60">
      <c r="A104" s="8" t="s">
        <v>18</v>
      </c>
      <c r="B104" s="9">
        <v>3506.98</v>
      </c>
      <c r="C104" s="10">
        <f>MIN(B104:B104)/B104*60*1</f>
        <v>60</v>
      </c>
      <c r="D104" s="11">
        <v>3</v>
      </c>
      <c r="E104" s="10">
        <v>40</v>
      </c>
      <c r="F104" s="33">
        <f>SUM(C104,E104)</f>
        <v>100</v>
      </c>
      <c r="G104"/>
    </row>
    <row r="105" spans="1:7">
      <c r="A105" s="13" t="s">
        <v>7</v>
      </c>
      <c r="B105" s="13"/>
      <c r="C105" s="13"/>
      <c r="D105" s="13"/>
      <c r="E105" s="13"/>
      <c r="F105" s="13"/>
      <c r="G105"/>
    </row>
    <row r="106" spans="1:7">
      <c r="A106" s="37"/>
      <c r="B106" s="37"/>
      <c r="C106" s="37"/>
      <c r="D106" s="37"/>
      <c r="E106" s="37"/>
      <c r="F106" s="37"/>
      <c r="G106"/>
    </row>
    <row r="107" spans="1:7">
      <c r="A107" s="7"/>
      <c r="B107" s="34" t="s">
        <v>54</v>
      </c>
      <c r="C107" s="13"/>
      <c r="D107" s="13"/>
      <c r="E107" s="13"/>
      <c r="F107" s="13"/>
      <c r="G107"/>
    </row>
    <row r="108" spans="1:7">
      <c r="A108" s="7" t="s">
        <v>8</v>
      </c>
      <c r="B108" s="7"/>
      <c r="C108" s="7"/>
      <c r="D108" s="7"/>
      <c r="E108" s="7"/>
      <c r="F108" s="7"/>
      <c r="G108"/>
    </row>
    <row r="109" spans="1:7" ht="48">
      <c r="A109" s="8" t="s">
        <v>1</v>
      </c>
      <c r="B109" s="8" t="s">
        <v>2</v>
      </c>
      <c r="C109" s="8" t="s">
        <v>3</v>
      </c>
      <c r="D109" s="8" t="s">
        <v>4</v>
      </c>
      <c r="E109" s="8" t="s">
        <v>5</v>
      </c>
      <c r="F109" s="8" t="s">
        <v>6</v>
      </c>
      <c r="G109"/>
    </row>
    <row r="110" spans="1:7" ht="48">
      <c r="A110" s="8" t="s">
        <v>26</v>
      </c>
      <c r="B110" s="9">
        <v>228447.81</v>
      </c>
      <c r="C110" s="10">
        <f>MIN(B110:B110)/B110*60*1</f>
        <v>60</v>
      </c>
      <c r="D110" s="11">
        <v>3</v>
      </c>
      <c r="E110" s="10">
        <v>40</v>
      </c>
      <c r="F110" s="33">
        <f>SUM(C110,E110)</f>
        <v>100</v>
      </c>
      <c r="G110"/>
    </row>
    <row r="111" spans="1:7">
      <c r="A111" s="13" t="s">
        <v>7</v>
      </c>
      <c r="B111" s="13"/>
      <c r="C111" s="13"/>
      <c r="D111" s="13"/>
      <c r="E111" s="13"/>
      <c r="F111" s="13"/>
      <c r="G111"/>
    </row>
    <row r="112" spans="1:7">
      <c r="A112" s="37"/>
      <c r="B112" s="37"/>
      <c r="C112" s="37"/>
      <c r="D112" s="37"/>
      <c r="E112" s="37"/>
      <c r="F112" s="37"/>
      <c r="G112"/>
    </row>
    <row r="113" spans="1:7">
      <c r="A113" s="7"/>
      <c r="B113" s="34" t="s">
        <v>55</v>
      </c>
      <c r="C113" s="13"/>
      <c r="D113" s="13"/>
      <c r="E113" s="13"/>
      <c r="F113" s="13"/>
      <c r="G113"/>
    </row>
    <row r="114" spans="1:7">
      <c r="A114" s="7" t="s">
        <v>8</v>
      </c>
      <c r="B114" s="7"/>
      <c r="C114" s="7"/>
      <c r="D114" s="7"/>
      <c r="E114" s="7"/>
      <c r="F114" s="7"/>
      <c r="G114"/>
    </row>
    <row r="115" spans="1:7" ht="48">
      <c r="A115" s="8" t="s">
        <v>1</v>
      </c>
      <c r="B115" s="8" t="s">
        <v>2</v>
      </c>
      <c r="C115" s="8" t="s">
        <v>3</v>
      </c>
      <c r="D115" s="8" t="s">
        <v>4</v>
      </c>
      <c r="E115" s="8" t="s">
        <v>5</v>
      </c>
      <c r="F115" s="8" t="s">
        <v>6</v>
      </c>
      <c r="G115"/>
    </row>
    <row r="116" spans="1:7" ht="48">
      <c r="A116" s="8" t="s">
        <v>56</v>
      </c>
      <c r="B116" s="9">
        <v>87480</v>
      </c>
      <c r="C116" s="10">
        <f>MIN(B116:B116)/B116*60*1</f>
        <v>60</v>
      </c>
      <c r="D116" s="11">
        <v>3</v>
      </c>
      <c r="E116" s="10">
        <v>40</v>
      </c>
      <c r="F116" s="33">
        <f>SUM(C116,E116)</f>
        <v>100</v>
      </c>
      <c r="G116"/>
    </row>
    <row r="117" spans="1:7">
      <c r="A117" s="13" t="s">
        <v>7</v>
      </c>
      <c r="B117" s="13"/>
      <c r="C117" s="13"/>
      <c r="D117" s="13"/>
      <c r="E117" s="13"/>
      <c r="F117" s="13"/>
      <c r="G117"/>
    </row>
    <row r="118" spans="1:7">
      <c r="A118" s="37"/>
      <c r="B118" s="37"/>
      <c r="C118" s="37"/>
      <c r="D118" s="37"/>
      <c r="E118" s="37"/>
      <c r="F118" s="37"/>
      <c r="G118"/>
    </row>
    <row r="119" spans="1:7" ht="24.75">
      <c r="A119" s="37"/>
      <c r="B119" s="41" t="s">
        <v>66</v>
      </c>
      <c r="C119" s="37"/>
      <c r="D119" s="37"/>
      <c r="E119" s="37"/>
      <c r="F119" s="37"/>
      <c r="G119"/>
    </row>
    <row r="120" spans="1:7">
      <c r="A120" s="37"/>
      <c r="B120" s="42"/>
      <c r="C120" s="37"/>
      <c r="D120" s="37"/>
      <c r="E120" s="37"/>
      <c r="F120" s="37"/>
      <c r="G120"/>
    </row>
    <row r="121" spans="1:7" ht="24.75">
      <c r="A121" s="37"/>
      <c r="B121" s="41" t="s">
        <v>67</v>
      </c>
      <c r="C121" s="37"/>
      <c r="D121" s="37"/>
      <c r="E121" s="37"/>
      <c r="F121" s="37"/>
      <c r="G121"/>
    </row>
    <row r="122" spans="1:7">
      <c r="A122" s="37"/>
      <c r="B122" s="37"/>
      <c r="C122" s="37"/>
      <c r="D122" s="37"/>
      <c r="E122" s="37"/>
      <c r="F122" s="37"/>
      <c r="G122"/>
    </row>
    <row r="123" spans="1:7">
      <c r="A123" s="7"/>
      <c r="B123" s="34" t="s">
        <v>57</v>
      </c>
      <c r="C123" s="13"/>
      <c r="D123" s="13"/>
      <c r="E123" s="13"/>
      <c r="F123" s="13"/>
      <c r="G123"/>
    </row>
    <row r="124" spans="1:7">
      <c r="A124" s="7" t="s">
        <v>8</v>
      </c>
      <c r="B124" s="7"/>
      <c r="C124" s="7"/>
      <c r="D124" s="7"/>
      <c r="E124" s="7"/>
      <c r="F124" s="7"/>
      <c r="G124"/>
    </row>
    <row r="125" spans="1:7" ht="48">
      <c r="A125" s="8" t="s">
        <v>1</v>
      </c>
      <c r="B125" s="8" t="s">
        <v>2</v>
      </c>
      <c r="C125" s="8" t="s">
        <v>3</v>
      </c>
      <c r="D125" s="8" t="s">
        <v>4</v>
      </c>
      <c r="E125" s="8" t="s">
        <v>5</v>
      </c>
      <c r="F125" s="8" t="s">
        <v>6</v>
      </c>
      <c r="G125"/>
    </row>
    <row r="126" spans="1:7" ht="60">
      <c r="A126" s="8" t="s">
        <v>20</v>
      </c>
      <c r="B126" s="9">
        <v>302.39999999999998</v>
      </c>
      <c r="C126" s="10">
        <f>MIN(B126:B126)/B126*60*1</f>
        <v>60</v>
      </c>
      <c r="D126" s="11">
        <v>3</v>
      </c>
      <c r="E126" s="10">
        <v>40</v>
      </c>
      <c r="F126" s="33">
        <f>SUM(C126,E126)</f>
        <v>100</v>
      </c>
      <c r="G126"/>
    </row>
    <row r="127" spans="1:7">
      <c r="A127" s="13" t="s">
        <v>7</v>
      </c>
      <c r="B127" s="13"/>
      <c r="C127" s="13"/>
      <c r="D127" s="13"/>
      <c r="E127" s="13"/>
      <c r="F127" s="13"/>
      <c r="G127"/>
    </row>
    <row r="128" spans="1:7">
      <c r="A128" s="13"/>
      <c r="B128" s="13"/>
      <c r="C128" s="13"/>
      <c r="D128" s="13"/>
      <c r="E128" s="13"/>
      <c r="F128" s="13"/>
      <c r="G128"/>
    </row>
    <row r="129" spans="1:7" ht="24.75">
      <c r="A129" s="13"/>
      <c r="B129" s="41" t="s">
        <v>68</v>
      </c>
      <c r="C129" s="13"/>
      <c r="D129" s="13"/>
      <c r="E129" s="13"/>
      <c r="F129" s="13"/>
      <c r="G129"/>
    </row>
    <row r="130" spans="1:7">
      <c r="A130" s="37"/>
      <c r="B130" s="37"/>
      <c r="C130" s="37"/>
      <c r="D130" s="37"/>
      <c r="E130" s="37"/>
      <c r="F130" s="37"/>
      <c r="G130"/>
    </row>
    <row r="131" spans="1:7">
      <c r="A131" s="7"/>
      <c r="B131" s="34" t="s">
        <v>58</v>
      </c>
      <c r="C131" s="13"/>
      <c r="D131" s="13"/>
      <c r="E131" s="13"/>
      <c r="F131" s="13"/>
      <c r="G131"/>
    </row>
    <row r="132" spans="1:7">
      <c r="A132" s="7" t="s">
        <v>8</v>
      </c>
      <c r="B132" s="7"/>
      <c r="C132" s="7"/>
      <c r="D132" s="7"/>
      <c r="E132" s="7"/>
      <c r="F132" s="7"/>
      <c r="G132"/>
    </row>
    <row r="133" spans="1:7" ht="48">
      <c r="A133" s="8" t="s">
        <v>1</v>
      </c>
      <c r="B133" s="8" t="s">
        <v>2</v>
      </c>
      <c r="C133" s="8" t="s">
        <v>3</v>
      </c>
      <c r="D133" s="8" t="s">
        <v>4</v>
      </c>
      <c r="E133" s="8" t="s">
        <v>5</v>
      </c>
      <c r="F133" s="8" t="s">
        <v>6</v>
      </c>
      <c r="G133"/>
    </row>
    <row r="134" spans="1:7" ht="60">
      <c r="A134" s="8" t="s">
        <v>19</v>
      </c>
      <c r="B134" s="9">
        <v>7966.08</v>
      </c>
      <c r="C134" s="10">
        <f>MIN(B134:B134)/B134*60*1</f>
        <v>60</v>
      </c>
      <c r="D134" s="11">
        <v>3</v>
      </c>
      <c r="E134" s="10">
        <v>40</v>
      </c>
      <c r="F134" s="33">
        <f>SUM(C134,E134)</f>
        <v>100</v>
      </c>
      <c r="G134"/>
    </row>
    <row r="135" spans="1:7">
      <c r="A135" s="13" t="s">
        <v>7</v>
      </c>
      <c r="B135" s="13"/>
      <c r="C135" s="13"/>
      <c r="D135" s="13"/>
      <c r="E135" s="13"/>
      <c r="F135" s="13"/>
      <c r="G135"/>
    </row>
    <row r="136" spans="1:7">
      <c r="A136" s="37"/>
      <c r="B136" s="37"/>
      <c r="C136" s="37"/>
      <c r="D136" s="37"/>
      <c r="E136" s="37"/>
      <c r="F136" s="37"/>
      <c r="G136"/>
    </row>
    <row r="137" spans="1:7">
      <c r="A137" s="7"/>
      <c r="B137" s="34" t="s">
        <v>59</v>
      </c>
      <c r="C137" s="13"/>
      <c r="D137" s="13"/>
      <c r="E137" s="13"/>
      <c r="F137" s="13"/>
      <c r="G137"/>
    </row>
    <row r="138" spans="1:7">
      <c r="A138" s="7" t="s">
        <v>8</v>
      </c>
      <c r="B138" s="7"/>
      <c r="C138" s="7"/>
      <c r="D138" s="7"/>
      <c r="E138" s="7"/>
      <c r="F138" s="7"/>
      <c r="G138"/>
    </row>
    <row r="139" spans="1:7" ht="48">
      <c r="A139" s="8" t="s">
        <v>1</v>
      </c>
      <c r="B139" s="8" t="s">
        <v>2</v>
      </c>
      <c r="C139" s="8" t="s">
        <v>3</v>
      </c>
      <c r="D139" s="8" t="s">
        <v>4</v>
      </c>
      <c r="E139" s="8" t="s">
        <v>5</v>
      </c>
      <c r="F139" s="8" t="s">
        <v>6</v>
      </c>
      <c r="G139"/>
    </row>
    <row r="140" spans="1:7" ht="48">
      <c r="A140" s="8" t="s">
        <v>25</v>
      </c>
      <c r="B140" s="9">
        <v>18234.72</v>
      </c>
      <c r="C140" s="10">
        <f>MIN(B140:B140)/B140*60*1</f>
        <v>60</v>
      </c>
      <c r="D140" s="11">
        <v>3</v>
      </c>
      <c r="E140" s="10">
        <v>40</v>
      </c>
      <c r="F140" s="33">
        <f>SUM(C140,E140)</f>
        <v>100</v>
      </c>
      <c r="G140"/>
    </row>
    <row r="141" spans="1:7">
      <c r="A141" s="13" t="s">
        <v>7</v>
      </c>
      <c r="B141" s="13"/>
      <c r="C141" s="13"/>
      <c r="D141" s="13"/>
      <c r="E141" s="13"/>
      <c r="F141" s="13"/>
      <c r="G141"/>
    </row>
    <row r="142" spans="1:7">
      <c r="A142" s="37"/>
      <c r="B142" s="37"/>
      <c r="C142" s="37"/>
      <c r="D142" s="37"/>
      <c r="E142" s="37"/>
      <c r="F142" s="37"/>
      <c r="G142"/>
    </row>
    <row r="143" spans="1:7">
      <c r="A143" s="7"/>
      <c r="B143" s="34" t="s">
        <v>60</v>
      </c>
      <c r="C143" s="13"/>
      <c r="D143" s="13"/>
      <c r="E143" s="13"/>
      <c r="F143" s="13"/>
      <c r="G143"/>
    </row>
    <row r="144" spans="1:7">
      <c r="A144" s="7"/>
      <c r="B144" s="7"/>
      <c r="C144" s="7"/>
      <c r="D144" s="7"/>
      <c r="E144" s="7"/>
      <c r="F144" s="7"/>
      <c r="G144"/>
    </row>
    <row r="145" spans="1:7" ht="48">
      <c r="A145" s="8" t="s">
        <v>1</v>
      </c>
      <c r="B145" s="8" t="s">
        <v>2</v>
      </c>
      <c r="C145" s="8" t="s">
        <v>3</v>
      </c>
      <c r="D145" s="8" t="s">
        <v>4</v>
      </c>
      <c r="E145" s="8" t="s">
        <v>5</v>
      </c>
      <c r="F145" s="8" t="s">
        <v>6</v>
      </c>
      <c r="G145"/>
    </row>
    <row r="146" spans="1:7" ht="48">
      <c r="A146" s="8" t="s">
        <v>42</v>
      </c>
      <c r="B146" s="9">
        <v>6328.8</v>
      </c>
      <c r="C146" s="10">
        <f>MIN(B146:B146)/B146*60*1</f>
        <v>60</v>
      </c>
      <c r="D146" s="11">
        <v>3</v>
      </c>
      <c r="E146" s="10">
        <v>40</v>
      </c>
      <c r="F146" s="46">
        <f>SUM(C146,E146)</f>
        <v>100</v>
      </c>
      <c r="G146"/>
    </row>
    <row r="147" spans="1:7">
      <c r="A147" s="13" t="s">
        <v>7</v>
      </c>
      <c r="B147" s="13"/>
      <c r="C147" s="13"/>
      <c r="D147" s="13"/>
      <c r="E147" s="13"/>
      <c r="F147" s="13"/>
      <c r="G147"/>
    </row>
    <row r="148" spans="1:7">
      <c r="A148" s="13"/>
      <c r="B148" s="13"/>
      <c r="C148" s="13"/>
      <c r="D148" s="13"/>
      <c r="E148" s="13"/>
      <c r="F148" s="13"/>
      <c r="G148"/>
    </row>
    <row r="149" spans="1:7">
      <c r="A149" s="7"/>
      <c r="B149" s="34" t="s">
        <v>61</v>
      </c>
      <c r="C149" s="13"/>
      <c r="D149" s="13"/>
      <c r="E149" s="13"/>
      <c r="F149" s="13"/>
      <c r="G149"/>
    </row>
    <row r="150" spans="1:7">
      <c r="A150" s="7" t="s">
        <v>8</v>
      </c>
      <c r="B150" s="7"/>
      <c r="C150" s="7"/>
      <c r="D150" s="7"/>
      <c r="E150" s="7"/>
      <c r="F150" s="7"/>
      <c r="G150"/>
    </row>
    <row r="151" spans="1:7" ht="48">
      <c r="A151" s="8" t="s">
        <v>1</v>
      </c>
      <c r="B151" s="8" t="s">
        <v>2</v>
      </c>
      <c r="C151" s="8" t="s">
        <v>3</v>
      </c>
      <c r="D151" s="8" t="s">
        <v>4</v>
      </c>
      <c r="E151" s="8" t="s">
        <v>5</v>
      </c>
      <c r="F151" s="8" t="s">
        <v>6</v>
      </c>
      <c r="G151"/>
    </row>
    <row r="152" spans="1:7" ht="48">
      <c r="A152" s="8" t="s">
        <v>47</v>
      </c>
      <c r="B152" s="9">
        <v>229789.33</v>
      </c>
      <c r="C152" s="10">
        <f>MIN(B152:B152)/B152*60*1</f>
        <v>60</v>
      </c>
      <c r="D152" s="11">
        <v>3</v>
      </c>
      <c r="E152" s="10">
        <v>40</v>
      </c>
      <c r="F152" s="33">
        <f>SUM(C152,E152)</f>
        <v>100</v>
      </c>
      <c r="G152"/>
    </row>
    <row r="153" spans="1:7">
      <c r="A153" s="13" t="s">
        <v>7</v>
      </c>
      <c r="B153" s="13"/>
      <c r="C153" s="13"/>
      <c r="D153" s="13"/>
      <c r="E153" s="13"/>
      <c r="F153" s="13"/>
      <c r="G153"/>
    </row>
    <row r="154" spans="1:7">
      <c r="A154"/>
      <c r="B154"/>
      <c r="C154"/>
      <c r="D154"/>
      <c r="E154"/>
      <c r="F154"/>
      <c r="G154"/>
    </row>
    <row r="155" spans="1:7">
      <c r="A155" s="7"/>
      <c r="B155" s="34" t="s">
        <v>62</v>
      </c>
      <c r="C155" s="13"/>
      <c r="D155" s="13"/>
      <c r="E155" s="13"/>
      <c r="F155" s="13"/>
      <c r="G155"/>
    </row>
    <row r="156" spans="1:7">
      <c r="A156" s="7"/>
      <c r="B156" s="7"/>
      <c r="C156" s="7"/>
      <c r="D156" s="7"/>
      <c r="E156" s="7"/>
      <c r="F156" s="7"/>
      <c r="G156"/>
    </row>
    <row r="157" spans="1:7" ht="48">
      <c r="A157" s="8" t="s">
        <v>1</v>
      </c>
      <c r="B157" s="8" t="s">
        <v>2</v>
      </c>
      <c r="C157" s="8" t="s">
        <v>3</v>
      </c>
      <c r="D157" s="8" t="s">
        <v>4</v>
      </c>
      <c r="E157" s="8" t="s">
        <v>5</v>
      </c>
      <c r="F157" s="8" t="s">
        <v>6</v>
      </c>
      <c r="G157"/>
    </row>
    <row r="158" spans="1:7" ht="72">
      <c r="A158" s="8" t="s">
        <v>49</v>
      </c>
      <c r="B158" s="9">
        <v>1404</v>
      </c>
      <c r="C158" s="10">
        <f>MIN(B158:B161)/B158*60*1</f>
        <v>47.441452991452998</v>
      </c>
      <c r="D158" s="11">
        <v>3</v>
      </c>
      <c r="E158" s="10">
        <v>40</v>
      </c>
      <c r="F158" s="12">
        <f>SUM(C158,E158)</f>
        <v>87.441452991452991</v>
      </c>
      <c r="G158"/>
    </row>
    <row r="159" spans="1:7" ht="60">
      <c r="A159" s="8" t="s">
        <v>63</v>
      </c>
      <c r="B159" s="9">
        <v>2570.4</v>
      </c>
      <c r="C159" s="10">
        <f>MIN(B158:B161)/B159*60*1</f>
        <v>25.91339869281046</v>
      </c>
      <c r="D159" s="11">
        <v>3</v>
      </c>
      <c r="E159" s="10">
        <v>40</v>
      </c>
      <c r="F159" s="12">
        <f>SUM(C159,E159)</f>
        <v>65.91339869281046</v>
      </c>
      <c r="G159"/>
    </row>
    <row r="160" spans="1:7" ht="48">
      <c r="A160" s="8" t="s">
        <v>47</v>
      </c>
      <c r="B160" s="9">
        <v>1110.1300000000001</v>
      </c>
      <c r="C160" s="10">
        <f>MIN(B158:B161)/B160*60*1</f>
        <v>60</v>
      </c>
      <c r="D160" s="11">
        <v>3</v>
      </c>
      <c r="E160" s="10">
        <v>40</v>
      </c>
      <c r="F160" s="33">
        <f>SUM(C160,E160)</f>
        <v>100</v>
      </c>
      <c r="G160"/>
    </row>
    <row r="161" spans="1:7" ht="48">
      <c r="A161" s="8" t="s">
        <v>48</v>
      </c>
      <c r="B161" s="9">
        <v>1814.4</v>
      </c>
      <c r="C161" s="10">
        <f>MIN(B158:B161)/B161*60*1</f>
        <v>36.710648148148152</v>
      </c>
      <c r="D161" s="11">
        <v>3</v>
      </c>
      <c r="E161" s="10">
        <v>40</v>
      </c>
      <c r="F161" s="12">
        <f>SUM(C161,E161)</f>
        <v>76.710648148148152</v>
      </c>
      <c r="G161"/>
    </row>
    <row r="162" spans="1:7">
      <c r="A162" s="13" t="s">
        <v>7</v>
      </c>
      <c r="B162" s="13"/>
      <c r="C162" s="13"/>
      <c r="D162" s="13"/>
      <c r="E162" s="13"/>
      <c r="F162" s="13"/>
      <c r="G162"/>
    </row>
    <row r="163" spans="1:7">
      <c r="A163" s="15"/>
      <c r="B163" s="15"/>
      <c r="C163" s="15"/>
      <c r="D163" s="15"/>
      <c r="E163" s="15"/>
      <c r="F163" s="15"/>
      <c r="G163"/>
    </row>
    <row r="164" spans="1:7">
      <c r="A164" s="7"/>
      <c r="B164" s="34" t="s">
        <v>64</v>
      </c>
      <c r="C164" s="13"/>
      <c r="D164" s="13"/>
      <c r="E164" s="13"/>
      <c r="F164" s="13"/>
      <c r="G164" s="15"/>
    </row>
    <row r="165" spans="1:7">
      <c r="A165" s="7" t="s">
        <v>8</v>
      </c>
      <c r="B165" s="7"/>
      <c r="C165" s="7"/>
      <c r="D165" s="7"/>
      <c r="E165" s="7"/>
      <c r="F165" s="7"/>
      <c r="G165" s="15"/>
    </row>
    <row r="166" spans="1:7" ht="48">
      <c r="A166" s="8" t="s">
        <v>1</v>
      </c>
      <c r="B166" s="8" t="s">
        <v>2</v>
      </c>
      <c r="C166" s="8" t="s">
        <v>3</v>
      </c>
      <c r="D166" s="8" t="s">
        <v>4</v>
      </c>
      <c r="E166" s="8" t="s">
        <v>5</v>
      </c>
      <c r="F166" s="8" t="s">
        <v>6</v>
      </c>
      <c r="G166" s="15"/>
    </row>
    <row r="167" spans="1:7" ht="48">
      <c r="A167" s="8" t="s">
        <v>47</v>
      </c>
      <c r="B167" s="9">
        <v>22680</v>
      </c>
      <c r="C167" s="10">
        <f>MIN(B167:B167)/B167*60*1</f>
        <v>60</v>
      </c>
      <c r="D167" s="11">
        <v>3</v>
      </c>
      <c r="E167" s="10">
        <v>40</v>
      </c>
      <c r="F167" s="33">
        <f>SUM(C167,E167)</f>
        <v>100</v>
      </c>
      <c r="G167" s="15"/>
    </row>
    <row r="168" spans="1:7">
      <c r="A168" s="13" t="s">
        <v>7</v>
      </c>
      <c r="B168" s="13"/>
      <c r="C168" s="13"/>
      <c r="D168" s="13"/>
      <c r="E168" s="13"/>
      <c r="F168" s="13"/>
      <c r="G168" s="15"/>
    </row>
    <row r="169" spans="1:7">
      <c r="A169" s="13"/>
      <c r="B169" s="13"/>
      <c r="C169" s="13"/>
      <c r="D169" s="13"/>
      <c r="E169" s="13"/>
      <c r="F169" s="13"/>
      <c r="G169" s="15"/>
    </row>
    <row r="170" spans="1:7" ht="120" customHeight="1">
      <c r="A170" s="51" t="s">
        <v>72</v>
      </c>
      <c r="B170" s="50"/>
      <c r="C170" s="50"/>
      <c r="D170" s="50"/>
      <c r="E170" s="50"/>
      <c r="F170" s="50"/>
    </row>
  </sheetData>
  <mergeCells count="3">
    <mergeCell ref="B1:F1"/>
    <mergeCell ref="A2:F2"/>
    <mergeCell ref="A170:F170"/>
  </mergeCells>
  <pageMargins left="0.34930555555555598" right="0.28958333333333303" top="0.75" bottom="0.75" header="0.51180555555555496" footer="0.51180555555555496"/>
  <pageSetup paperSize="9" scale="90" firstPageNumber="0" orientation="portrait" r:id="rId1"/>
  <rowBreaks count="4" manualBreakCount="4">
    <brk id="15" max="16383" man="1"/>
    <brk id="28" max="16383" man="1"/>
    <brk id="51" max="16383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ddzierzgowska</cp:lastModifiedBy>
  <cp:revision>0</cp:revision>
  <cp:lastPrinted>2020-05-12T06:56:31Z</cp:lastPrinted>
  <dcterms:created xsi:type="dcterms:W3CDTF">2015-06-05T18:19:34Z</dcterms:created>
  <dcterms:modified xsi:type="dcterms:W3CDTF">2020-07-06T12:47:27Z</dcterms:modified>
  <dc:language>pl-PL</dc:language>
</cp:coreProperties>
</file>